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ook-ahead" sheetId="1" state="visible" r:id="rId1"/>
    <sheet xmlns:r="http://schemas.openxmlformats.org/officeDocument/2006/relationships" name="Holidays" sheetId="2" state="visible" r:id="rId2"/>
    <sheet xmlns:r="http://schemas.openxmlformats.org/officeDocument/2006/relationships" name="How to use" sheetId="3" state="visible" r:id="rId3"/>
  </sheets>
  <definedNames>
    <definedName name="_xlnm.Print_Titles" localSheetId="0">'Look-ahead'!$7:$8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yyyy-mm-dd"/>
    <numFmt numFmtId="165" formatCode="mmm d, yyyy"/>
    <numFmt numFmtId="166" formatCode="ddd d"/>
    <numFmt numFmtId="167" formatCode="mmm d"/>
    <numFmt numFmtId="168" formatCode=";;;"/>
  </numFmts>
  <fonts count="6">
    <font>
      <name val="Calibri"/>
      <family val="2"/>
      <color theme="1"/>
      <sz val="11"/>
      <scheme val="minor"/>
    </font>
    <font>
      <b val="1"/>
      <sz val="14"/>
    </font>
    <font>
      <b val="1"/>
    </font>
    <font>
      <i val="1"/>
      <color rgb="00555555"/>
    </font>
    <font>
      <b val="1"/>
      <color rgb="00FFFFFF"/>
    </font>
    <font>
      <b val="1"/>
      <sz val="13"/>
    </font>
  </fonts>
  <fills count="5">
    <fill>
      <patternFill/>
    </fill>
    <fill>
      <patternFill patternType="gray125"/>
    </fill>
    <fill>
      <patternFill patternType="solid">
        <fgColor rgb="001F3A2E"/>
      </patternFill>
    </fill>
    <fill>
      <patternFill patternType="solid">
        <fgColor rgb="00EEF4F0"/>
      </patternFill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4" fillId="2" borderId="1" applyAlignment="1" pivotButton="0" quotePrefix="0" xfId="0">
      <alignment vertical="center" wrapText="1"/>
    </xf>
    <xf numFmtId="166" fontId="4" fillId="2" borderId="1" applyAlignment="1" pivotButton="0" quotePrefix="0" xfId="0">
      <alignment horizontal="center" textRotation="90"/>
    </xf>
    <xf numFmtId="0" fontId="3" fillId="0" borderId="1" pivotButton="0" quotePrefix="0" xfId="0"/>
    <xf numFmtId="167" fontId="3" fillId="0" borderId="1" pivotButton="0" quotePrefix="0" xfId="0"/>
    <xf numFmtId="0" fontId="3" fillId="3" borderId="1" pivotButton="0" quotePrefix="0" xfId="0"/>
    <xf numFmtId="168" fontId="3" fillId="4" borderId="1" pivotButton="0" quotePrefix="0" xfId="0"/>
    <xf numFmtId="168" fontId="3" fillId="0" borderId="1" pivotButton="0" quotePrefix="0" xfId="0"/>
    <xf numFmtId="0" fontId="0" fillId="0" borderId="1" pivotButton="0" quotePrefix="0" xfId="0"/>
    <xf numFmtId="167" fontId="0" fillId="0" borderId="1" pivotButton="0" quotePrefix="0" xfId="0"/>
    <xf numFmtId="0" fontId="0" fillId="3" borderId="1" pivotButton="0" quotePrefix="0" xfId="0"/>
    <xf numFmtId="168" fontId="0" fillId="4" borderId="1" pivotButton="0" quotePrefix="0" xfId="0"/>
    <xf numFmtId="168" fontId="0" fillId="0" borderId="1" pivotButton="0" quotePrefix="0" xfId="0"/>
    <xf numFmtId="0" fontId="5" fillId="0" borderId="0" applyAlignment="1" pivotButton="0" quotePrefix="0" xfId="0">
      <alignment wrapText="1"/>
    </xf>
    <xf numFmtId="0" fontId="0" fillId="0" borderId="0" applyAlignment="1" pivotButton="0" quotePrefix="0" xfId="0">
      <alignment wrapText="1"/>
    </xf>
  </cellXfs>
  <cellStyles count="1">
    <cellStyle name="Normal" xfId="0" builtinId="0" hidden="0"/>
  </cellStyles>
  <dxfs count="2">
    <dxf>
      <fill>
        <patternFill patternType="solid">
          <fgColor rgb="00C0392B"/>
        </patternFill>
      </fill>
    </dxf>
    <dxf>
      <fill>
        <patternFill patternType="solid">
          <fgColor rgb="002E7D5B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F48"/>
  <sheetViews>
    <sheetView workbookViewId="0">
      <pane xSplit="2" ySplit="8" topLeftCell="C9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9" customWidth="1" min="1" max="1"/>
    <col width="34" customWidth="1" min="2" max="2"/>
    <col width="12" customWidth="1" min="3" max="3"/>
    <col width="22" customWidth="1" min="4" max="4"/>
    <col width="6" customWidth="1" min="5" max="5"/>
    <col width="11" customWidth="1" min="6" max="6"/>
    <col width="11" customWidth="1" min="7" max="7"/>
    <col width="7" customWidth="1" min="8" max="8"/>
    <col width="8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4.2" customWidth="1" min="23" max="23"/>
    <col width="4.2" customWidth="1" min="24" max="24"/>
    <col width="4.2" customWidth="1" min="25" max="25"/>
    <col width="4.2" customWidth="1" min="26" max="26"/>
    <col width="4.2" customWidth="1" min="27" max="27"/>
    <col width="4.2" customWidth="1" min="28" max="28"/>
    <col width="4.2" customWidth="1" min="29" max="29"/>
    <col width="40" customWidth="1" min="30" max="30"/>
    <col width="8" customWidth="1" min="31" max="31"/>
    <col width="30" customWidth="1" min="32" max="32"/>
  </cols>
  <sheetData>
    <row r="1">
      <c r="A1" s="1" t="inlineStr">
        <is>
          <t>Three-week look-ahead schedule</t>
        </is>
      </c>
    </row>
    <row r="2">
      <c r="A2" s="2" t="inlineStr">
        <is>
          <t>Project</t>
        </is>
      </c>
      <c r="C2" t="inlineStr">
        <is>
          <t>Harbor Lane Clinic (fictional example)</t>
        </is>
      </c>
      <c r="F2" s="3" t="inlineStr">
        <is>
          <t>Rows 9–16 are a filled-in example on a made-up job: delete them before you use the sheet. Type the Monday of the coming week in C3; the date columns follow.</t>
        </is>
      </c>
    </row>
    <row r="3">
      <c r="A3" s="2" t="inlineStr">
        <is>
          <t>Week of (a Monday)</t>
        </is>
      </c>
      <c r="C3" s="4" t="n">
        <v>46328</v>
      </c>
      <c r="F3" s="3" t="inlineStr">
        <is>
          <t>Grey columns are last week (what happened). Green bars are planned work; red bars are critical-path work (Critical = Y). Shaded columns are formulas.</t>
        </is>
      </c>
    </row>
    <row r="4">
      <c r="A4" s="2" t="inlineStr">
        <is>
          <t>Prepared by</t>
        </is>
      </c>
      <c r="C4" t="inlineStr">
        <is>
          <t>GC superintendent</t>
        </is>
      </c>
    </row>
    <row r="5">
      <c r="A5" s="2" t="inlineStr">
        <is>
          <t>Issued</t>
        </is>
      </c>
      <c r="C5" s="4" t="n">
        <v>46325</v>
      </c>
    </row>
    <row r="7">
      <c r="J7" s="2" t="inlineStr">
        <is>
          <t>Last week (as built)</t>
        </is>
      </c>
      <c r="O7" s="2" t="inlineStr">
        <is>
          <t>Week 1</t>
        </is>
      </c>
      <c r="T7" s="2" t="inlineStr">
        <is>
          <t>Week 2</t>
        </is>
      </c>
      <c r="Y7" s="2" t="inlineStr">
        <is>
          <t>Week 3</t>
        </is>
      </c>
    </row>
    <row r="8" ht="48" customHeight="1">
      <c r="A8" s="5" t="inlineStr">
        <is>
          <t>Schedule ID</t>
        </is>
      </c>
      <c r="B8" s="5" t="inlineStr">
        <is>
          <t>Activity</t>
        </is>
      </c>
      <c r="C8" s="5" t="inlineStr">
        <is>
          <t>Area</t>
        </is>
      </c>
      <c r="D8" s="5" t="inlineStr">
        <is>
          <t>Responsible company</t>
        </is>
      </c>
      <c r="E8" s="5" t="inlineStr">
        <is>
          <t>Crew</t>
        </is>
      </c>
      <c r="F8" s="5" t="inlineStr">
        <is>
          <t>Start</t>
        </is>
      </c>
      <c r="G8" s="5" t="inlineStr">
        <is>
          <t>Finish</t>
        </is>
      </c>
      <c r="H8" s="5" t="inlineStr">
        <is>
          <t>Work days</t>
        </is>
      </c>
      <c r="I8" s="5" t="inlineStr">
        <is>
          <t>Critical (Y/N)</t>
        </is>
      </c>
      <c r="J8" s="6">
        <f>$C$3-7+0</f>
        <v/>
      </c>
      <c r="K8" s="6">
        <f>$C$3-7+1</f>
        <v/>
      </c>
      <c r="L8" s="6">
        <f>$C$3-7+2</f>
        <v/>
      </c>
      <c r="M8" s="6">
        <f>$C$3-7+3</f>
        <v/>
      </c>
      <c r="N8" s="6">
        <f>$C$3-7+4</f>
        <v/>
      </c>
      <c r="O8" s="6">
        <f>$C$3-7+7</f>
        <v/>
      </c>
      <c r="P8" s="6">
        <f>$C$3-7+8</f>
        <v/>
      </c>
      <c r="Q8" s="6">
        <f>$C$3-7+9</f>
        <v/>
      </c>
      <c r="R8" s="6">
        <f>$C$3-7+10</f>
        <v/>
      </c>
      <c r="S8" s="6">
        <f>$C$3-7+11</f>
        <v/>
      </c>
      <c r="T8" s="6">
        <f>$C$3-7+14</f>
        <v/>
      </c>
      <c r="U8" s="6">
        <f>$C$3-7+15</f>
        <v/>
      </c>
      <c r="V8" s="6">
        <f>$C$3-7+16</f>
        <v/>
      </c>
      <c r="W8" s="6">
        <f>$C$3-7+17</f>
        <v/>
      </c>
      <c r="X8" s="6">
        <f>$C$3-7+18</f>
        <v/>
      </c>
      <c r="Y8" s="6">
        <f>$C$3-7+21</f>
        <v/>
      </c>
      <c r="Z8" s="6">
        <f>$C$3-7+22</f>
        <v/>
      </c>
      <c r="AA8" s="6">
        <f>$C$3-7+23</f>
        <v/>
      </c>
      <c r="AB8" s="6">
        <f>$C$3-7+24</f>
        <v/>
      </c>
      <c r="AC8" s="6">
        <f>$C$3-7+25</f>
        <v/>
      </c>
      <c r="AD8" s="5" t="inlineStr">
        <is>
          <t>What must be ready (submittal, material, inspection, RFI, access)</t>
        </is>
      </c>
      <c r="AE8" s="5" t="inlineStr">
        <is>
          <t>Ready (Y/N)</t>
        </is>
      </c>
      <c r="AF8" s="5" t="inlineStr">
        <is>
          <t>Notes</t>
        </is>
      </c>
    </row>
    <row r="9">
      <c r="A9" s="7" t="inlineStr">
        <is>
          <t>3.1</t>
        </is>
      </c>
      <c r="B9" s="7" t="inlineStr">
        <is>
          <t>Footings, area A</t>
        </is>
      </c>
      <c r="C9" s="7" t="inlineStr">
        <is>
          <t>Area A</t>
        </is>
      </c>
      <c r="D9" s="7" t="inlineStr">
        <is>
          <t>Ridgeline Concrete (fictional)</t>
        </is>
      </c>
      <c r="E9" s="7" t="n">
        <v>6</v>
      </c>
      <c r="F9" s="8" t="n">
        <v>46321</v>
      </c>
      <c r="G9" s="8" t="n">
        <v>46325</v>
      </c>
      <c r="H9" s="9">
        <f>IF(OR(F9="",G9=""),"",NETWORKDAYS(F9,G9,Holidays!$A$2:$A$40))</f>
        <v/>
      </c>
      <c r="I9" s="7" t="inlineStr">
        <is>
          <t>Y</t>
        </is>
      </c>
      <c r="J9" s="10">
        <f>IF(AND($F9&lt;&gt;"",$G9&lt;&gt;"",J$8&gt;=$F9,J$8&lt;=$G9),1,"")</f>
        <v/>
      </c>
      <c r="K9" s="10">
        <f>IF(AND($F9&lt;&gt;"",$G9&lt;&gt;"",K$8&gt;=$F9,K$8&lt;=$G9),1,"")</f>
        <v/>
      </c>
      <c r="L9" s="10">
        <f>IF(AND($F9&lt;&gt;"",$G9&lt;&gt;"",L$8&gt;=$F9,L$8&lt;=$G9),1,"")</f>
        <v/>
      </c>
      <c r="M9" s="10">
        <f>IF(AND($F9&lt;&gt;"",$G9&lt;&gt;"",M$8&gt;=$F9,M$8&lt;=$G9),1,"")</f>
        <v/>
      </c>
      <c r="N9" s="10">
        <f>IF(AND($F9&lt;&gt;"",$G9&lt;&gt;"",N$8&gt;=$F9,N$8&lt;=$G9),1,"")</f>
        <v/>
      </c>
      <c r="O9" s="11">
        <f>IF(AND($F9&lt;&gt;"",$G9&lt;&gt;"",O$8&gt;=$F9,O$8&lt;=$G9),1,"")</f>
        <v/>
      </c>
      <c r="P9" s="11">
        <f>IF(AND($F9&lt;&gt;"",$G9&lt;&gt;"",P$8&gt;=$F9,P$8&lt;=$G9),1,"")</f>
        <v/>
      </c>
      <c r="Q9" s="11">
        <f>IF(AND($F9&lt;&gt;"",$G9&lt;&gt;"",Q$8&gt;=$F9,Q$8&lt;=$G9),1,"")</f>
        <v/>
      </c>
      <c r="R9" s="11">
        <f>IF(AND($F9&lt;&gt;"",$G9&lt;&gt;"",R$8&gt;=$F9,R$8&lt;=$G9),1,"")</f>
        <v/>
      </c>
      <c r="S9" s="11">
        <f>IF(AND($F9&lt;&gt;"",$G9&lt;&gt;"",S$8&gt;=$F9,S$8&lt;=$G9),1,"")</f>
        <v/>
      </c>
      <c r="T9" s="11">
        <f>IF(AND($F9&lt;&gt;"",$G9&lt;&gt;"",T$8&gt;=$F9,T$8&lt;=$G9),1,"")</f>
        <v/>
      </c>
      <c r="U9" s="11">
        <f>IF(AND($F9&lt;&gt;"",$G9&lt;&gt;"",U$8&gt;=$F9,U$8&lt;=$G9),1,"")</f>
        <v/>
      </c>
      <c r="V9" s="11">
        <f>IF(AND($F9&lt;&gt;"",$G9&lt;&gt;"",V$8&gt;=$F9,V$8&lt;=$G9),1,"")</f>
        <v/>
      </c>
      <c r="W9" s="11">
        <f>IF(AND($F9&lt;&gt;"",$G9&lt;&gt;"",W$8&gt;=$F9,W$8&lt;=$G9),1,"")</f>
        <v/>
      </c>
      <c r="X9" s="11">
        <f>IF(AND($F9&lt;&gt;"",$G9&lt;&gt;"",X$8&gt;=$F9,X$8&lt;=$G9),1,"")</f>
        <v/>
      </c>
      <c r="Y9" s="11">
        <f>IF(AND($F9&lt;&gt;"",$G9&lt;&gt;"",Y$8&gt;=$F9,Y$8&lt;=$G9),1,"")</f>
        <v/>
      </c>
      <c r="Z9" s="11">
        <f>IF(AND($F9&lt;&gt;"",$G9&lt;&gt;"",Z$8&gt;=$F9,Z$8&lt;=$G9),1,"")</f>
        <v/>
      </c>
      <c r="AA9" s="11">
        <f>IF(AND($F9&lt;&gt;"",$G9&lt;&gt;"",AA$8&gt;=$F9,AA$8&lt;=$G9),1,"")</f>
        <v/>
      </c>
      <c r="AB9" s="11">
        <f>IF(AND($F9&lt;&gt;"",$G9&lt;&gt;"",AB$8&gt;=$F9,AB$8&lt;=$G9),1,"")</f>
        <v/>
      </c>
      <c r="AC9" s="11">
        <f>IF(AND($F9&lt;&gt;"",$G9&lt;&gt;"",AC$8&gt;=$F9,AC$8&lt;=$G9),1,"")</f>
        <v/>
      </c>
      <c r="AD9" s="7" t="inlineStr">
        <is>
          <t>Done Oct 30 (as built)</t>
        </is>
      </c>
      <c r="AE9" s="7" t="inlineStr">
        <is>
          <t>Y</t>
        </is>
      </c>
      <c r="AF9" s="7" t="inlineStr"/>
    </row>
    <row r="10">
      <c r="A10" s="7" t="inlineStr">
        <is>
          <t>3.1</t>
        </is>
      </c>
      <c r="B10" s="7" t="inlineStr">
        <is>
          <t>Stem walls, area A</t>
        </is>
      </c>
      <c r="C10" s="7" t="inlineStr">
        <is>
          <t>Area A</t>
        </is>
      </c>
      <c r="D10" s="7" t="inlineStr">
        <is>
          <t>Ridgeline Concrete (fictional)</t>
        </is>
      </c>
      <c r="E10" s="7" t="n">
        <v>6</v>
      </c>
      <c r="F10" s="8" t="n">
        <v>46328</v>
      </c>
      <c r="G10" s="8" t="n">
        <v>46332</v>
      </c>
      <c r="H10" s="9">
        <f>IF(OR(F10="",G10=""),"",NETWORKDAYS(F10,G10,Holidays!$A$2:$A$40))</f>
        <v/>
      </c>
      <c r="I10" s="7" t="inlineStr">
        <is>
          <t>Y</t>
        </is>
      </c>
      <c r="J10" s="10">
        <f>IF(AND($F10&lt;&gt;"",$G10&lt;&gt;"",J$8&gt;=$F10,J$8&lt;=$G10),1,"")</f>
        <v/>
      </c>
      <c r="K10" s="10">
        <f>IF(AND($F10&lt;&gt;"",$G10&lt;&gt;"",K$8&gt;=$F10,K$8&lt;=$G10),1,"")</f>
        <v/>
      </c>
      <c r="L10" s="10">
        <f>IF(AND($F10&lt;&gt;"",$G10&lt;&gt;"",L$8&gt;=$F10,L$8&lt;=$G10),1,"")</f>
        <v/>
      </c>
      <c r="M10" s="10">
        <f>IF(AND($F10&lt;&gt;"",$G10&lt;&gt;"",M$8&gt;=$F10,M$8&lt;=$G10),1,"")</f>
        <v/>
      </c>
      <c r="N10" s="10">
        <f>IF(AND($F10&lt;&gt;"",$G10&lt;&gt;"",N$8&gt;=$F10,N$8&lt;=$G10),1,"")</f>
        <v/>
      </c>
      <c r="O10" s="11">
        <f>IF(AND($F10&lt;&gt;"",$G10&lt;&gt;"",O$8&gt;=$F10,O$8&lt;=$G10),1,"")</f>
        <v/>
      </c>
      <c r="P10" s="11">
        <f>IF(AND($F10&lt;&gt;"",$G10&lt;&gt;"",P$8&gt;=$F10,P$8&lt;=$G10),1,"")</f>
        <v/>
      </c>
      <c r="Q10" s="11">
        <f>IF(AND($F10&lt;&gt;"",$G10&lt;&gt;"",Q$8&gt;=$F10,Q$8&lt;=$G10),1,"")</f>
        <v/>
      </c>
      <c r="R10" s="11">
        <f>IF(AND($F10&lt;&gt;"",$G10&lt;&gt;"",R$8&gt;=$F10,R$8&lt;=$G10),1,"")</f>
        <v/>
      </c>
      <c r="S10" s="11">
        <f>IF(AND($F10&lt;&gt;"",$G10&lt;&gt;"",S$8&gt;=$F10,S$8&lt;=$G10),1,"")</f>
        <v/>
      </c>
      <c r="T10" s="11">
        <f>IF(AND($F10&lt;&gt;"",$G10&lt;&gt;"",T$8&gt;=$F10,T$8&lt;=$G10),1,"")</f>
        <v/>
      </c>
      <c r="U10" s="11">
        <f>IF(AND($F10&lt;&gt;"",$G10&lt;&gt;"",U$8&gt;=$F10,U$8&lt;=$G10),1,"")</f>
        <v/>
      </c>
      <c r="V10" s="11">
        <f>IF(AND($F10&lt;&gt;"",$G10&lt;&gt;"",V$8&gt;=$F10,V$8&lt;=$G10),1,"")</f>
        <v/>
      </c>
      <c r="W10" s="11">
        <f>IF(AND($F10&lt;&gt;"",$G10&lt;&gt;"",W$8&gt;=$F10,W$8&lt;=$G10),1,"")</f>
        <v/>
      </c>
      <c r="X10" s="11">
        <f>IF(AND($F10&lt;&gt;"",$G10&lt;&gt;"",X$8&gt;=$F10,X$8&lt;=$G10),1,"")</f>
        <v/>
      </c>
      <c r="Y10" s="11">
        <f>IF(AND($F10&lt;&gt;"",$G10&lt;&gt;"",Y$8&gt;=$F10,Y$8&lt;=$G10),1,"")</f>
        <v/>
      </c>
      <c r="Z10" s="11">
        <f>IF(AND($F10&lt;&gt;"",$G10&lt;&gt;"",Z$8&gt;=$F10,Z$8&lt;=$G10),1,"")</f>
        <v/>
      </c>
      <c r="AA10" s="11">
        <f>IF(AND($F10&lt;&gt;"",$G10&lt;&gt;"",AA$8&gt;=$F10,AA$8&lt;=$G10),1,"")</f>
        <v/>
      </c>
      <c r="AB10" s="11">
        <f>IF(AND($F10&lt;&gt;"",$G10&lt;&gt;"",AB$8&gt;=$F10,AB$8&lt;=$G10),1,"")</f>
        <v/>
      </c>
      <c r="AC10" s="11">
        <f>IF(AND($F10&lt;&gt;"",$G10&lt;&gt;"",AC$8&gt;=$F10,AC$8&lt;=$G10),1,"")</f>
        <v/>
      </c>
      <c r="AD10" s="7" t="inlineStr">
        <is>
          <t>Wall rebar on site; footing inspection passed</t>
        </is>
      </c>
      <c r="AE10" s="7" t="inlineStr">
        <is>
          <t>Y</t>
        </is>
      </c>
      <c r="AF10" s="7" t="inlineStr"/>
    </row>
    <row r="11">
      <c r="A11" s="7" t="inlineStr">
        <is>
          <t>3.2</t>
        </is>
      </c>
      <c r="B11" s="7" t="inlineStr">
        <is>
          <t>Under-slab plumbing rough-in</t>
        </is>
      </c>
      <c r="C11" s="7" t="inlineStr">
        <is>
          <t>Area A</t>
        </is>
      </c>
      <c r="D11" s="7" t="inlineStr">
        <is>
          <t>Copper Ridge Plumbing (fictional)</t>
        </is>
      </c>
      <c r="E11" s="7" t="n">
        <v>3</v>
      </c>
      <c r="F11" s="8" t="n">
        <v>46335</v>
      </c>
      <c r="G11" s="8" t="n">
        <v>46337</v>
      </c>
      <c r="H11" s="9">
        <f>IF(OR(F11="",G11=""),"",NETWORKDAYS(F11,G11,Holidays!$A$2:$A$40))</f>
        <v/>
      </c>
      <c r="I11" s="7" t="inlineStr">
        <is>
          <t>Y</t>
        </is>
      </c>
      <c r="J11" s="10">
        <f>IF(AND($F11&lt;&gt;"",$G11&lt;&gt;"",J$8&gt;=$F11,J$8&lt;=$G11),1,"")</f>
        <v/>
      </c>
      <c r="K11" s="10">
        <f>IF(AND($F11&lt;&gt;"",$G11&lt;&gt;"",K$8&gt;=$F11,K$8&lt;=$G11),1,"")</f>
        <v/>
      </c>
      <c r="L11" s="10">
        <f>IF(AND($F11&lt;&gt;"",$G11&lt;&gt;"",L$8&gt;=$F11,L$8&lt;=$G11),1,"")</f>
        <v/>
      </c>
      <c r="M11" s="10">
        <f>IF(AND($F11&lt;&gt;"",$G11&lt;&gt;"",M$8&gt;=$F11,M$8&lt;=$G11),1,"")</f>
        <v/>
      </c>
      <c r="N11" s="10">
        <f>IF(AND($F11&lt;&gt;"",$G11&lt;&gt;"",N$8&gt;=$F11,N$8&lt;=$G11),1,"")</f>
        <v/>
      </c>
      <c r="O11" s="11">
        <f>IF(AND($F11&lt;&gt;"",$G11&lt;&gt;"",O$8&gt;=$F11,O$8&lt;=$G11),1,"")</f>
        <v/>
      </c>
      <c r="P11" s="11">
        <f>IF(AND($F11&lt;&gt;"",$G11&lt;&gt;"",P$8&gt;=$F11,P$8&lt;=$G11),1,"")</f>
        <v/>
      </c>
      <c r="Q11" s="11">
        <f>IF(AND($F11&lt;&gt;"",$G11&lt;&gt;"",Q$8&gt;=$F11,Q$8&lt;=$G11),1,"")</f>
        <v/>
      </c>
      <c r="R11" s="11">
        <f>IF(AND($F11&lt;&gt;"",$G11&lt;&gt;"",R$8&gt;=$F11,R$8&lt;=$G11),1,"")</f>
        <v/>
      </c>
      <c r="S11" s="11">
        <f>IF(AND($F11&lt;&gt;"",$G11&lt;&gt;"",S$8&gt;=$F11,S$8&lt;=$G11),1,"")</f>
        <v/>
      </c>
      <c r="T11" s="11">
        <f>IF(AND($F11&lt;&gt;"",$G11&lt;&gt;"",T$8&gt;=$F11,T$8&lt;=$G11),1,"")</f>
        <v/>
      </c>
      <c r="U11" s="11">
        <f>IF(AND($F11&lt;&gt;"",$G11&lt;&gt;"",U$8&gt;=$F11,U$8&lt;=$G11),1,"")</f>
        <v/>
      </c>
      <c r="V11" s="11">
        <f>IF(AND($F11&lt;&gt;"",$G11&lt;&gt;"",V$8&gt;=$F11,V$8&lt;=$G11),1,"")</f>
        <v/>
      </c>
      <c r="W11" s="11">
        <f>IF(AND($F11&lt;&gt;"",$G11&lt;&gt;"",W$8&gt;=$F11,W$8&lt;=$G11),1,"")</f>
        <v/>
      </c>
      <c r="X11" s="11">
        <f>IF(AND($F11&lt;&gt;"",$G11&lt;&gt;"",X$8&gt;=$F11,X$8&lt;=$G11),1,"")</f>
        <v/>
      </c>
      <c r="Y11" s="11">
        <f>IF(AND($F11&lt;&gt;"",$G11&lt;&gt;"",Y$8&gt;=$F11,Y$8&lt;=$G11),1,"")</f>
        <v/>
      </c>
      <c r="Z11" s="11">
        <f>IF(AND($F11&lt;&gt;"",$G11&lt;&gt;"",Z$8&gt;=$F11,Z$8&lt;=$G11),1,"")</f>
        <v/>
      </c>
      <c r="AA11" s="11">
        <f>IF(AND($F11&lt;&gt;"",$G11&lt;&gt;"",AA$8&gt;=$F11,AA$8&lt;=$G11),1,"")</f>
        <v/>
      </c>
      <c r="AB11" s="11">
        <f>IF(AND($F11&lt;&gt;"",$G11&lt;&gt;"",AB$8&gt;=$F11,AB$8&lt;=$G11),1,"")</f>
        <v/>
      </c>
      <c r="AC11" s="11">
        <f>IF(AND($F11&lt;&gt;"",$G11&lt;&gt;"",AC$8&gt;=$F11,AC$8&lt;=$G11),1,"")</f>
        <v/>
      </c>
      <c r="AD11" s="7" t="inlineStr">
        <is>
          <t>Stem walls backfilled</t>
        </is>
      </c>
      <c r="AE11" s="7" t="inlineStr">
        <is>
          <t>N</t>
        </is>
      </c>
      <c r="AF11" s="7" t="inlineStr">
        <is>
          <t>Backfill needs the walls cured; confirm Nov 6</t>
        </is>
      </c>
    </row>
    <row r="12">
      <c r="A12" s="7" t="inlineStr">
        <is>
          <t>3.2</t>
        </is>
      </c>
      <c r="B12" s="7" t="inlineStr">
        <is>
          <t>Under-slab electrical conduit</t>
        </is>
      </c>
      <c r="C12" s="7" t="inlineStr">
        <is>
          <t>Area A</t>
        </is>
      </c>
      <c r="D12" s="7" t="inlineStr">
        <is>
          <t>Brightline Electric (fictional)</t>
        </is>
      </c>
      <c r="E12" s="7" t="n">
        <v>2</v>
      </c>
      <c r="F12" s="8" t="n">
        <v>46335</v>
      </c>
      <c r="G12" s="8" t="n">
        <v>46337</v>
      </c>
      <c r="H12" s="9">
        <f>IF(OR(F12="",G12=""),"",NETWORKDAYS(F12,G12,Holidays!$A$2:$A$40))</f>
        <v/>
      </c>
      <c r="I12" s="7" t="inlineStr">
        <is>
          <t>N</t>
        </is>
      </c>
      <c r="J12" s="10">
        <f>IF(AND($F12&lt;&gt;"",$G12&lt;&gt;"",J$8&gt;=$F12,J$8&lt;=$G12),1,"")</f>
        <v/>
      </c>
      <c r="K12" s="10">
        <f>IF(AND($F12&lt;&gt;"",$G12&lt;&gt;"",K$8&gt;=$F12,K$8&lt;=$G12),1,"")</f>
        <v/>
      </c>
      <c r="L12" s="10">
        <f>IF(AND($F12&lt;&gt;"",$G12&lt;&gt;"",L$8&gt;=$F12,L$8&lt;=$G12),1,"")</f>
        <v/>
      </c>
      <c r="M12" s="10">
        <f>IF(AND($F12&lt;&gt;"",$G12&lt;&gt;"",M$8&gt;=$F12,M$8&lt;=$G12),1,"")</f>
        <v/>
      </c>
      <c r="N12" s="10">
        <f>IF(AND($F12&lt;&gt;"",$G12&lt;&gt;"",N$8&gt;=$F12,N$8&lt;=$G12),1,"")</f>
        <v/>
      </c>
      <c r="O12" s="11">
        <f>IF(AND($F12&lt;&gt;"",$G12&lt;&gt;"",O$8&gt;=$F12,O$8&lt;=$G12),1,"")</f>
        <v/>
      </c>
      <c r="P12" s="11">
        <f>IF(AND($F12&lt;&gt;"",$G12&lt;&gt;"",P$8&gt;=$F12,P$8&lt;=$G12),1,"")</f>
        <v/>
      </c>
      <c r="Q12" s="11">
        <f>IF(AND($F12&lt;&gt;"",$G12&lt;&gt;"",Q$8&gt;=$F12,Q$8&lt;=$G12),1,"")</f>
        <v/>
      </c>
      <c r="R12" s="11">
        <f>IF(AND($F12&lt;&gt;"",$G12&lt;&gt;"",R$8&gt;=$F12,R$8&lt;=$G12),1,"")</f>
        <v/>
      </c>
      <c r="S12" s="11">
        <f>IF(AND($F12&lt;&gt;"",$G12&lt;&gt;"",S$8&gt;=$F12,S$8&lt;=$G12),1,"")</f>
        <v/>
      </c>
      <c r="T12" s="11">
        <f>IF(AND($F12&lt;&gt;"",$G12&lt;&gt;"",T$8&gt;=$F12,T$8&lt;=$G12),1,"")</f>
        <v/>
      </c>
      <c r="U12" s="11">
        <f>IF(AND($F12&lt;&gt;"",$G12&lt;&gt;"",U$8&gt;=$F12,U$8&lt;=$G12),1,"")</f>
        <v/>
      </c>
      <c r="V12" s="11">
        <f>IF(AND($F12&lt;&gt;"",$G12&lt;&gt;"",V$8&gt;=$F12,V$8&lt;=$G12),1,"")</f>
        <v/>
      </c>
      <c r="W12" s="11">
        <f>IF(AND($F12&lt;&gt;"",$G12&lt;&gt;"",W$8&gt;=$F12,W$8&lt;=$G12),1,"")</f>
        <v/>
      </c>
      <c r="X12" s="11">
        <f>IF(AND($F12&lt;&gt;"",$G12&lt;&gt;"",X$8&gt;=$F12,X$8&lt;=$G12),1,"")</f>
        <v/>
      </c>
      <c r="Y12" s="11">
        <f>IF(AND($F12&lt;&gt;"",$G12&lt;&gt;"",Y$8&gt;=$F12,Y$8&lt;=$G12),1,"")</f>
        <v/>
      </c>
      <c r="Z12" s="11">
        <f>IF(AND($F12&lt;&gt;"",$G12&lt;&gt;"",Z$8&gt;=$F12,Z$8&lt;=$G12),1,"")</f>
        <v/>
      </c>
      <c r="AA12" s="11">
        <f>IF(AND($F12&lt;&gt;"",$G12&lt;&gt;"",AA$8&gt;=$F12,AA$8&lt;=$G12),1,"")</f>
        <v/>
      </c>
      <c r="AB12" s="11">
        <f>IF(AND($F12&lt;&gt;"",$G12&lt;&gt;"",AB$8&gt;=$F12,AB$8&lt;=$G12),1,"")</f>
        <v/>
      </c>
      <c r="AC12" s="11">
        <f>IF(AND($F12&lt;&gt;"",$G12&lt;&gt;"",AC$8&gt;=$F12,AC$8&lt;=$G12),1,"")</f>
        <v/>
      </c>
      <c r="AD12" s="7" t="inlineStr">
        <is>
          <t>Conduit on site</t>
        </is>
      </c>
      <c r="AE12" s="7" t="inlineStr">
        <is>
          <t>Y</t>
        </is>
      </c>
      <c r="AF12" s="7" t="inlineStr"/>
    </row>
    <row r="13">
      <c r="A13" s="7" t="inlineStr">
        <is>
          <t>3.2</t>
        </is>
      </c>
      <c r="B13" s="7" t="inlineStr">
        <is>
          <t>Under-slab inspection (city)</t>
        </is>
      </c>
      <c r="C13" s="7" t="inlineStr">
        <is>
          <t>Area A</t>
        </is>
      </c>
      <c r="D13" s="7" t="inlineStr">
        <is>
          <t>City inspector</t>
        </is>
      </c>
      <c r="E13" s="7" t="n"/>
      <c r="F13" s="8" t="n">
        <v>46338</v>
      </c>
      <c r="G13" s="8" t="n">
        <v>46338</v>
      </c>
      <c r="H13" s="9">
        <f>IF(OR(F13="",G13=""),"",NETWORKDAYS(F13,G13,Holidays!$A$2:$A$40))</f>
        <v/>
      </c>
      <c r="I13" s="7" t="inlineStr">
        <is>
          <t>Y</t>
        </is>
      </c>
      <c r="J13" s="10">
        <f>IF(AND($F13&lt;&gt;"",$G13&lt;&gt;"",J$8&gt;=$F13,J$8&lt;=$G13),1,"")</f>
        <v/>
      </c>
      <c r="K13" s="10">
        <f>IF(AND($F13&lt;&gt;"",$G13&lt;&gt;"",K$8&gt;=$F13,K$8&lt;=$G13),1,"")</f>
        <v/>
      </c>
      <c r="L13" s="10">
        <f>IF(AND($F13&lt;&gt;"",$G13&lt;&gt;"",L$8&gt;=$F13,L$8&lt;=$G13),1,"")</f>
        <v/>
      </c>
      <c r="M13" s="10">
        <f>IF(AND($F13&lt;&gt;"",$G13&lt;&gt;"",M$8&gt;=$F13,M$8&lt;=$G13),1,"")</f>
        <v/>
      </c>
      <c r="N13" s="10">
        <f>IF(AND($F13&lt;&gt;"",$G13&lt;&gt;"",N$8&gt;=$F13,N$8&lt;=$G13),1,"")</f>
        <v/>
      </c>
      <c r="O13" s="11">
        <f>IF(AND($F13&lt;&gt;"",$G13&lt;&gt;"",O$8&gt;=$F13,O$8&lt;=$G13),1,"")</f>
        <v/>
      </c>
      <c r="P13" s="11">
        <f>IF(AND($F13&lt;&gt;"",$G13&lt;&gt;"",P$8&gt;=$F13,P$8&lt;=$G13),1,"")</f>
        <v/>
      </c>
      <c r="Q13" s="11">
        <f>IF(AND($F13&lt;&gt;"",$G13&lt;&gt;"",Q$8&gt;=$F13,Q$8&lt;=$G13),1,"")</f>
        <v/>
      </c>
      <c r="R13" s="11">
        <f>IF(AND($F13&lt;&gt;"",$G13&lt;&gt;"",R$8&gt;=$F13,R$8&lt;=$G13),1,"")</f>
        <v/>
      </c>
      <c r="S13" s="11">
        <f>IF(AND($F13&lt;&gt;"",$G13&lt;&gt;"",S$8&gt;=$F13,S$8&lt;=$G13),1,"")</f>
        <v/>
      </c>
      <c r="T13" s="11">
        <f>IF(AND($F13&lt;&gt;"",$G13&lt;&gt;"",T$8&gt;=$F13,T$8&lt;=$G13),1,"")</f>
        <v/>
      </c>
      <c r="U13" s="11">
        <f>IF(AND($F13&lt;&gt;"",$G13&lt;&gt;"",U$8&gt;=$F13,U$8&lt;=$G13),1,"")</f>
        <v/>
      </c>
      <c r="V13" s="11">
        <f>IF(AND($F13&lt;&gt;"",$G13&lt;&gt;"",V$8&gt;=$F13,V$8&lt;=$G13),1,"")</f>
        <v/>
      </c>
      <c r="W13" s="11">
        <f>IF(AND($F13&lt;&gt;"",$G13&lt;&gt;"",W$8&gt;=$F13,W$8&lt;=$G13),1,"")</f>
        <v/>
      </c>
      <c r="X13" s="11">
        <f>IF(AND($F13&lt;&gt;"",$G13&lt;&gt;"",X$8&gt;=$F13,X$8&lt;=$G13),1,"")</f>
        <v/>
      </c>
      <c r="Y13" s="11">
        <f>IF(AND($F13&lt;&gt;"",$G13&lt;&gt;"",Y$8&gt;=$F13,Y$8&lt;=$G13),1,"")</f>
        <v/>
      </c>
      <c r="Z13" s="11">
        <f>IF(AND($F13&lt;&gt;"",$G13&lt;&gt;"",Z$8&gt;=$F13,Z$8&lt;=$G13),1,"")</f>
        <v/>
      </c>
      <c r="AA13" s="11">
        <f>IF(AND($F13&lt;&gt;"",$G13&lt;&gt;"",AA$8&gt;=$F13,AA$8&lt;=$G13),1,"")</f>
        <v/>
      </c>
      <c r="AB13" s="11">
        <f>IF(AND($F13&lt;&gt;"",$G13&lt;&gt;"",AB$8&gt;=$F13,AB$8&lt;=$G13),1,"")</f>
        <v/>
      </c>
      <c r="AC13" s="11">
        <f>IF(AND($F13&lt;&gt;"",$G13&lt;&gt;"",AC$8&gt;=$F13,AC$8&lt;=$G13),1,"")</f>
        <v/>
      </c>
      <c r="AD13" s="7" t="inlineStr">
        <is>
          <t>Request the inspection the day before</t>
        </is>
      </c>
      <c r="AE13" s="7" t="inlineStr">
        <is>
          <t>N</t>
        </is>
      </c>
      <c r="AF13" s="7" t="inlineStr">
        <is>
          <t>Book on Nov 11</t>
        </is>
      </c>
    </row>
    <row r="14">
      <c r="A14" s="7" t="inlineStr">
        <is>
          <t>3.3</t>
        </is>
      </c>
      <c r="B14" s="7" t="inlineStr">
        <is>
          <t>Vapor retarder, rebar and slab pour</t>
        </is>
      </c>
      <c r="C14" s="7" t="inlineStr">
        <is>
          <t>Area A</t>
        </is>
      </c>
      <c r="D14" s="7" t="inlineStr">
        <is>
          <t>Ridgeline Concrete (fictional)</t>
        </is>
      </c>
      <c r="E14" s="7" t="n">
        <v>6</v>
      </c>
      <c r="F14" s="8" t="n">
        <v>46339</v>
      </c>
      <c r="G14" s="8" t="n">
        <v>46343</v>
      </c>
      <c r="H14" s="9">
        <f>IF(OR(F14="",G14=""),"",NETWORKDAYS(F14,G14,Holidays!$A$2:$A$40))</f>
        <v/>
      </c>
      <c r="I14" s="7" t="inlineStr">
        <is>
          <t>Y</t>
        </is>
      </c>
      <c r="J14" s="10">
        <f>IF(AND($F14&lt;&gt;"",$G14&lt;&gt;"",J$8&gt;=$F14,J$8&lt;=$G14),1,"")</f>
        <v/>
      </c>
      <c r="K14" s="10">
        <f>IF(AND($F14&lt;&gt;"",$G14&lt;&gt;"",K$8&gt;=$F14,K$8&lt;=$G14),1,"")</f>
        <v/>
      </c>
      <c r="L14" s="10">
        <f>IF(AND($F14&lt;&gt;"",$G14&lt;&gt;"",L$8&gt;=$F14,L$8&lt;=$G14),1,"")</f>
        <v/>
      </c>
      <c r="M14" s="10">
        <f>IF(AND($F14&lt;&gt;"",$G14&lt;&gt;"",M$8&gt;=$F14,M$8&lt;=$G14),1,"")</f>
        <v/>
      </c>
      <c r="N14" s="10">
        <f>IF(AND($F14&lt;&gt;"",$G14&lt;&gt;"",N$8&gt;=$F14,N$8&lt;=$G14),1,"")</f>
        <v/>
      </c>
      <c r="O14" s="11">
        <f>IF(AND($F14&lt;&gt;"",$G14&lt;&gt;"",O$8&gt;=$F14,O$8&lt;=$G14),1,"")</f>
        <v/>
      </c>
      <c r="P14" s="11">
        <f>IF(AND($F14&lt;&gt;"",$G14&lt;&gt;"",P$8&gt;=$F14,P$8&lt;=$G14),1,"")</f>
        <v/>
      </c>
      <c r="Q14" s="11">
        <f>IF(AND($F14&lt;&gt;"",$G14&lt;&gt;"",Q$8&gt;=$F14,Q$8&lt;=$G14),1,"")</f>
        <v/>
      </c>
      <c r="R14" s="11">
        <f>IF(AND($F14&lt;&gt;"",$G14&lt;&gt;"",R$8&gt;=$F14,R$8&lt;=$G14),1,"")</f>
        <v/>
      </c>
      <c r="S14" s="11">
        <f>IF(AND($F14&lt;&gt;"",$G14&lt;&gt;"",S$8&gt;=$F14,S$8&lt;=$G14),1,"")</f>
        <v/>
      </c>
      <c r="T14" s="11">
        <f>IF(AND($F14&lt;&gt;"",$G14&lt;&gt;"",T$8&gt;=$F14,T$8&lt;=$G14),1,"")</f>
        <v/>
      </c>
      <c r="U14" s="11">
        <f>IF(AND($F14&lt;&gt;"",$G14&lt;&gt;"",U$8&gt;=$F14,U$8&lt;=$G14),1,"")</f>
        <v/>
      </c>
      <c r="V14" s="11">
        <f>IF(AND($F14&lt;&gt;"",$G14&lt;&gt;"",V$8&gt;=$F14,V$8&lt;=$G14),1,"")</f>
        <v/>
      </c>
      <c r="W14" s="11">
        <f>IF(AND($F14&lt;&gt;"",$G14&lt;&gt;"",W$8&gt;=$F14,W$8&lt;=$G14),1,"")</f>
        <v/>
      </c>
      <c r="X14" s="11">
        <f>IF(AND($F14&lt;&gt;"",$G14&lt;&gt;"",X$8&gt;=$F14,X$8&lt;=$G14),1,"")</f>
        <v/>
      </c>
      <c r="Y14" s="11">
        <f>IF(AND($F14&lt;&gt;"",$G14&lt;&gt;"",Y$8&gt;=$F14,Y$8&lt;=$G14),1,"")</f>
        <v/>
      </c>
      <c r="Z14" s="11">
        <f>IF(AND($F14&lt;&gt;"",$G14&lt;&gt;"",Z$8&gt;=$F14,Z$8&lt;=$G14),1,"")</f>
        <v/>
      </c>
      <c r="AA14" s="11">
        <f>IF(AND($F14&lt;&gt;"",$G14&lt;&gt;"",AA$8&gt;=$F14,AA$8&lt;=$G14),1,"")</f>
        <v/>
      </c>
      <c r="AB14" s="11">
        <f>IF(AND($F14&lt;&gt;"",$G14&lt;&gt;"",AB$8&gt;=$F14,AB$8&lt;=$G14),1,"")</f>
        <v/>
      </c>
      <c r="AC14" s="11">
        <f>IF(AND($F14&lt;&gt;"",$G14&lt;&gt;"",AC$8&gt;=$F14,AC$8&lt;=$G14),1,"")</f>
        <v/>
      </c>
      <c r="AD14" s="7" t="inlineStr">
        <is>
          <t>Inspection passed; pump truck booked; pre-pour meeting</t>
        </is>
      </c>
      <c r="AE14" s="7" t="inlineStr">
        <is>
          <t>N</t>
        </is>
      </c>
      <c r="AF14" s="7" t="inlineStr">
        <is>
          <t>Pour Nov 17 if dry</t>
        </is>
      </c>
    </row>
    <row r="15">
      <c r="A15" s="7" t="inlineStr">
        <is>
          <t>4.1</t>
        </is>
      </c>
      <c r="B15" s="7" t="inlineStr">
        <is>
          <t>Steel delivery and erection, area A</t>
        </is>
      </c>
      <c r="C15" s="7" t="inlineStr">
        <is>
          <t>Area A</t>
        </is>
      </c>
      <c r="D15" s="7" t="inlineStr">
        <is>
          <t>Northgate Steel (fictional)</t>
        </is>
      </c>
      <c r="E15" s="7" t="n">
        <v>4</v>
      </c>
      <c r="F15" s="8" t="n">
        <v>46344</v>
      </c>
      <c r="G15" s="8" t="n">
        <v>46346</v>
      </c>
      <c r="H15" s="9">
        <f>IF(OR(F15="",G15=""),"",NETWORKDAYS(F15,G15,Holidays!$A$2:$A$40))</f>
        <v/>
      </c>
      <c r="I15" s="7" t="inlineStr">
        <is>
          <t>Y</t>
        </is>
      </c>
      <c r="J15" s="10">
        <f>IF(AND($F15&lt;&gt;"",$G15&lt;&gt;"",J$8&gt;=$F15,J$8&lt;=$G15),1,"")</f>
        <v/>
      </c>
      <c r="K15" s="10">
        <f>IF(AND($F15&lt;&gt;"",$G15&lt;&gt;"",K$8&gt;=$F15,K$8&lt;=$G15),1,"")</f>
        <v/>
      </c>
      <c r="L15" s="10">
        <f>IF(AND($F15&lt;&gt;"",$G15&lt;&gt;"",L$8&gt;=$F15,L$8&lt;=$G15),1,"")</f>
        <v/>
      </c>
      <c r="M15" s="10">
        <f>IF(AND($F15&lt;&gt;"",$G15&lt;&gt;"",M$8&gt;=$F15,M$8&lt;=$G15),1,"")</f>
        <v/>
      </c>
      <c r="N15" s="10">
        <f>IF(AND($F15&lt;&gt;"",$G15&lt;&gt;"",N$8&gt;=$F15,N$8&lt;=$G15),1,"")</f>
        <v/>
      </c>
      <c r="O15" s="11">
        <f>IF(AND($F15&lt;&gt;"",$G15&lt;&gt;"",O$8&gt;=$F15,O$8&lt;=$G15),1,"")</f>
        <v/>
      </c>
      <c r="P15" s="11">
        <f>IF(AND($F15&lt;&gt;"",$G15&lt;&gt;"",P$8&gt;=$F15,P$8&lt;=$G15),1,"")</f>
        <v/>
      </c>
      <c r="Q15" s="11">
        <f>IF(AND($F15&lt;&gt;"",$G15&lt;&gt;"",Q$8&gt;=$F15,Q$8&lt;=$G15),1,"")</f>
        <v/>
      </c>
      <c r="R15" s="11">
        <f>IF(AND($F15&lt;&gt;"",$G15&lt;&gt;"",R$8&gt;=$F15,R$8&lt;=$G15),1,"")</f>
        <v/>
      </c>
      <c r="S15" s="11">
        <f>IF(AND($F15&lt;&gt;"",$G15&lt;&gt;"",S$8&gt;=$F15,S$8&lt;=$G15),1,"")</f>
        <v/>
      </c>
      <c r="T15" s="11">
        <f>IF(AND($F15&lt;&gt;"",$G15&lt;&gt;"",T$8&gt;=$F15,T$8&lt;=$G15),1,"")</f>
        <v/>
      </c>
      <c r="U15" s="11">
        <f>IF(AND($F15&lt;&gt;"",$G15&lt;&gt;"",U$8&gt;=$F15,U$8&lt;=$G15),1,"")</f>
        <v/>
      </c>
      <c r="V15" s="11">
        <f>IF(AND($F15&lt;&gt;"",$G15&lt;&gt;"",V$8&gt;=$F15,V$8&lt;=$G15),1,"")</f>
        <v/>
      </c>
      <c r="W15" s="11">
        <f>IF(AND($F15&lt;&gt;"",$G15&lt;&gt;"",W$8&gt;=$F15,W$8&lt;=$G15),1,"")</f>
        <v/>
      </c>
      <c r="X15" s="11">
        <f>IF(AND($F15&lt;&gt;"",$G15&lt;&gt;"",X$8&gt;=$F15,X$8&lt;=$G15),1,"")</f>
        <v/>
      </c>
      <c r="Y15" s="11">
        <f>IF(AND($F15&lt;&gt;"",$G15&lt;&gt;"",Y$8&gt;=$F15,Y$8&lt;=$G15),1,"")</f>
        <v/>
      </c>
      <c r="Z15" s="11">
        <f>IF(AND($F15&lt;&gt;"",$G15&lt;&gt;"",Z$8&gt;=$F15,Z$8&lt;=$G15),1,"")</f>
        <v/>
      </c>
      <c r="AA15" s="11">
        <f>IF(AND($F15&lt;&gt;"",$G15&lt;&gt;"",AA$8&gt;=$F15,AA$8&lt;=$G15),1,"")</f>
        <v/>
      </c>
      <c r="AB15" s="11">
        <f>IF(AND($F15&lt;&gt;"",$G15&lt;&gt;"",AB$8&gt;=$F15,AB$8&lt;=$G15),1,"")</f>
        <v/>
      </c>
      <c r="AC15" s="11">
        <f>IF(AND($F15&lt;&gt;"",$G15&lt;&gt;"",AC$8&gt;=$F15,AC$8&lt;=$G15),1,"")</f>
        <v/>
      </c>
      <c r="AD15" s="7" t="inlineStr">
        <is>
          <t>Shop drawings approved; anchor bolts surveyed; crane permit</t>
        </is>
      </c>
      <c r="AE15" s="7" t="inlineStr">
        <is>
          <t>N</t>
        </is>
      </c>
      <c r="AF15" s="7" t="inlineStr">
        <is>
          <t>Delivery confirmed for Nov 18</t>
        </is>
      </c>
    </row>
    <row r="16">
      <c r="A16" s="7" t="inlineStr">
        <is>
          <t>1.5</t>
        </is>
      </c>
      <c r="B16" s="7" t="inlineStr">
        <is>
          <t>Submit door hardware submittal</t>
        </is>
      </c>
      <c r="C16" s="7" t="inlineStr"/>
      <c r="D16" s="7" t="inlineStr">
        <is>
          <t>Keystone Doors (fictional)</t>
        </is>
      </c>
      <c r="E16" s="7" t="n"/>
      <c r="F16" s="8" t="n">
        <v>46328</v>
      </c>
      <c r="G16" s="8" t="n">
        <v>46332</v>
      </c>
      <c r="H16" s="9">
        <f>IF(OR(F16="",G16=""),"",NETWORKDAYS(F16,G16,Holidays!$A$2:$A$40))</f>
        <v/>
      </c>
      <c r="I16" s="7" t="inlineStr">
        <is>
          <t>N</t>
        </is>
      </c>
      <c r="J16" s="10">
        <f>IF(AND($F16&lt;&gt;"",$G16&lt;&gt;"",J$8&gt;=$F16,J$8&lt;=$G16),1,"")</f>
        <v/>
      </c>
      <c r="K16" s="10">
        <f>IF(AND($F16&lt;&gt;"",$G16&lt;&gt;"",K$8&gt;=$F16,K$8&lt;=$G16),1,"")</f>
        <v/>
      </c>
      <c r="L16" s="10">
        <f>IF(AND($F16&lt;&gt;"",$G16&lt;&gt;"",L$8&gt;=$F16,L$8&lt;=$G16),1,"")</f>
        <v/>
      </c>
      <c r="M16" s="10">
        <f>IF(AND($F16&lt;&gt;"",$G16&lt;&gt;"",M$8&gt;=$F16,M$8&lt;=$G16),1,"")</f>
        <v/>
      </c>
      <c r="N16" s="10">
        <f>IF(AND($F16&lt;&gt;"",$G16&lt;&gt;"",N$8&gt;=$F16,N$8&lt;=$G16),1,"")</f>
        <v/>
      </c>
      <c r="O16" s="11">
        <f>IF(AND($F16&lt;&gt;"",$G16&lt;&gt;"",O$8&gt;=$F16,O$8&lt;=$G16),1,"")</f>
        <v/>
      </c>
      <c r="P16" s="11">
        <f>IF(AND($F16&lt;&gt;"",$G16&lt;&gt;"",P$8&gt;=$F16,P$8&lt;=$G16),1,"")</f>
        <v/>
      </c>
      <c r="Q16" s="11">
        <f>IF(AND($F16&lt;&gt;"",$G16&lt;&gt;"",Q$8&gt;=$F16,Q$8&lt;=$G16),1,"")</f>
        <v/>
      </c>
      <c r="R16" s="11">
        <f>IF(AND($F16&lt;&gt;"",$G16&lt;&gt;"",R$8&gt;=$F16,R$8&lt;=$G16),1,"")</f>
        <v/>
      </c>
      <c r="S16" s="11">
        <f>IF(AND($F16&lt;&gt;"",$G16&lt;&gt;"",S$8&gt;=$F16,S$8&lt;=$G16),1,"")</f>
        <v/>
      </c>
      <c r="T16" s="11">
        <f>IF(AND($F16&lt;&gt;"",$G16&lt;&gt;"",T$8&gt;=$F16,T$8&lt;=$G16),1,"")</f>
        <v/>
      </c>
      <c r="U16" s="11">
        <f>IF(AND($F16&lt;&gt;"",$G16&lt;&gt;"",U$8&gt;=$F16,U$8&lt;=$G16),1,"")</f>
        <v/>
      </c>
      <c r="V16" s="11">
        <f>IF(AND($F16&lt;&gt;"",$G16&lt;&gt;"",V$8&gt;=$F16,V$8&lt;=$G16),1,"")</f>
        <v/>
      </c>
      <c r="W16" s="11">
        <f>IF(AND($F16&lt;&gt;"",$G16&lt;&gt;"",W$8&gt;=$F16,W$8&lt;=$G16),1,"")</f>
        <v/>
      </c>
      <c r="X16" s="11">
        <f>IF(AND($F16&lt;&gt;"",$G16&lt;&gt;"",X$8&gt;=$F16,X$8&lt;=$G16),1,"")</f>
        <v/>
      </c>
      <c r="Y16" s="11">
        <f>IF(AND($F16&lt;&gt;"",$G16&lt;&gt;"",Y$8&gt;=$F16,Y$8&lt;=$G16),1,"")</f>
        <v/>
      </c>
      <c r="Z16" s="11">
        <f>IF(AND($F16&lt;&gt;"",$G16&lt;&gt;"",Z$8&gt;=$F16,Z$8&lt;=$G16),1,"")</f>
        <v/>
      </c>
      <c r="AA16" s="11">
        <f>IF(AND($F16&lt;&gt;"",$G16&lt;&gt;"",AA$8&gt;=$F16,AA$8&lt;=$G16),1,"")</f>
        <v/>
      </c>
      <c r="AB16" s="11">
        <f>IF(AND($F16&lt;&gt;"",$G16&lt;&gt;"",AB$8&gt;=$F16,AB$8&lt;=$G16),1,"")</f>
        <v/>
      </c>
      <c r="AC16" s="11">
        <f>IF(AND($F16&lt;&gt;"",$G16&lt;&gt;"",AC$8&gt;=$F16,AC$8&lt;=$G16),1,"")</f>
        <v/>
      </c>
      <c r="AD16" s="7" t="inlineStr">
        <is>
          <t>Hardware schedule from the architect</t>
        </is>
      </c>
      <c r="AE16" s="7" t="inlineStr">
        <is>
          <t>Y</t>
        </is>
      </c>
      <c r="AF16" s="7" t="inlineStr">
        <is>
          <t>Off site: 10-week lead time after approval</t>
        </is>
      </c>
    </row>
    <row r="17">
      <c r="A17" s="12" t="n"/>
      <c r="B17" s="12" t="n"/>
      <c r="C17" s="12" t="n"/>
      <c r="D17" s="12" t="n"/>
      <c r="E17" s="12" t="n"/>
      <c r="F17" s="13" t="n"/>
      <c r="G17" s="13" t="n"/>
      <c r="H17" s="14">
        <f>IF(OR(F17="",G17=""),"",NETWORKDAYS(F17,G17,Holidays!$A$2:$A$40))</f>
        <v/>
      </c>
      <c r="I17" s="12" t="n"/>
      <c r="J17" s="15">
        <f>IF(AND($F17&lt;&gt;"",$G17&lt;&gt;"",J$8&gt;=$F17,J$8&lt;=$G17),1,"")</f>
        <v/>
      </c>
      <c r="K17" s="15">
        <f>IF(AND($F17&lt;&gt;"",$G17&lt;&gt;"",K$8&gt;=$F17,K$8&lt;=$G17),1,"")</f>
        <v/>
      </c>
      <c r="L17" s="15">
        <f>IF(AND($F17&lt;&gt;"",$G17&lt;&gt;"",L$8&gt;=$F17,L$8&lt;=$G17),1,"")</f>
        <v/>
      </c>
      <c r="M17" s="15">
        <f>IF(AND($F17&lt;&gt;"",$G17&lt;&gt;"",M$8&gt;=$F17,M$8&lt;=$G17),1,"")</f>
        <v/>
      </c>
      <c r="N17" s="15">
        <f>IF(AND($F17&lt;&gt;"",$G17&lt;&gt;"",N$8&gt;=$F17,N$8&lt;=$G17),1,"")</f>
        <v/>
      </c>
      <c r="O17" s="16">
        <f>IF(AND($F17&lt;&gt;"",$G17&lt;&gt;"",O$8&gt;=$F17,O$8&lt;=$G17),1,"")</f>
        <v/>
      </c>
      <c r="P17" s="16">
        <f>IF(AND($F17&lt;&gt;"",$G17&lt;&gt;"",P$8&gt;=$F17,P$8&lt;=$G17),1,"")</f>
        <v/>
      </c>
      <c r="Q17" s="16">
        <f>IF(AND($F17&lt;&gt;"",$G17&lt;&gt;"",Q$8&gt;=$F17,Q$8&lt;=$G17),1,"")</f>
        <v/>
      </c>
      <c r="R17" s="16">
        <f>IF(AND($F17&lt;&gt;"",$G17&lt;&gt;"",R$8&gt;=$F17,R$8&lt;=$G17),1,"")</f>
        <v/>
      </c>
      <c r="S17" s="16">
        <f>IF(AND($F17&lt;&gt;"",$G17&lt;&gt;"",S$8&gt;=$F17,S$8&lt;=$G17),1,"")</f>
        <v/>
      </c>
      <c r="T17" s="16">
        <f>IF(AND($F17&lt;&gt;"",$G17&lt;&gt;"",T$8&gt;=$F17,T$8&lt;=$G17),1,"")</f>
        <v/>
      </c>
      <c r="U17" s="16">
        <f>IF(AND($F17&lt;&gt;"",$G17&lt;&gt;"",U$8&gt;=$F17,U$8&lt;=$G17),1,"")</f>
        <v/>
      </c>
      <c r="V17" s="16">
        <f>IF(AND($F17&lt;&gt;"",$G17&lt;&gt;"",V$8&gt;=$F17,V$8&lt;=$G17),1,"")</f>
        <v/>
      </c>
      <c r="W17" s="16">
        <f>IF(AND($F17&lt;&gt;"",$G17&lt;&gt;"",W$8&gt;=$F17,W$8&lt;=$G17),1,"")</f>
        <v/>
      </c>
      <c r="X17" s="16">
        <f>IF(AND($F17&lt;&gt;"",$G17&lt;&gt;"",X$8&gt;=$F17,X$8&lt;=$G17),1,"")</f>
        <v/>
      </c>
      <c r="Y17" s="16">
        <f>IF(AND($F17&lt;&gt;"",$G17&lt;&gt;"",Y$8&gt;=$F17,Y$8&lt;=$G17),1,"")</f>
        <v/>
      </c>
      <c r="Z17" s="16">
        <f>IF(AND($F17&lt;&gt;"",$G17&lt;&gt;"",Z$8&gt;=$F17,Z$8&lt;=$G17),1,"")</f>
        <v/>
      </c>
      <c r="AA17" s="16">
        <f>IF(AND($F17&lt;&gt;"",$G17&lt;&gt;"",AA$8&gt;=$F17,AA$8&lt;=$G17),1,"")</f>
        <v/>
      </c>
      <c r="AB17" s="16">
        <f>IF(AND($F17&lt;&gt;"",$G17&lt;&gt;"",AB$8&gt;=$F17,AB$8&lt;=$G17),1,"")</f>
        <v/>
      </c>
      <c r="AC17" s="16">
        <f>IF(AND($F17&lt;&gt;"",$G17&lt;&gt;"",AC$8&gt;=$F17,AC$8&lt;=$G17),1,"")</f>
        <v/>
      </c>
      <c r="AD17" s="12" t="n"/>
      <c r="AE17" s="12" t="n"/>
      <c r="AF17" s="12" t="n"/>
    </row>
    <row r="18">
      <c r="A18" s="12" t="n"/>
      <c r="B18" s="12" t="n"/>
      <c r="C18" s="12" t="n"/>
      <c r="D18" s="12" t="n"/>
      <c r="E18" s="12" t="n"/>
      <c r="F18" s="13" t="n"/>
      <c r="G18" s="13" t="n"/>
      <c r="H18" s="14">
        <f>IF(OR(F18="",G18=""),"",NETWORKDAYS(F18,G18,Holidays!$A$2:$A$40))</f>
        <v/>
      </c>
      <c r="I18" s="12" t="n"/>
      <c r="J18" s="15">
        <f>IF(AND($F18&lt;&gt;"",$G18&lt;&gt;"",J$8&gt;=$F18,J$8&lt;=$G18),1,"")</f>
        <v/>
      </c>
      <c r="K18" s="15">
        <f>IF(AND($F18&lt;&gt;"",$G18&lt;&gt;"",K$8&gt;=$F18,K$8&lt;=$G18),1,"")</f>
        <v/>
      </c>
      <c r="L18" s="15">
        <f>IF(AND($F18&lt;&gt;"",$G18&lt;&gt;"",L$8&gt;=$F18,L$8&lt;=$G18),1,"")</f>
        <v/>
      </c>
      <c r="M18" s="15">
        <f>IF(AND($F18&lt;&gt;"",$G18&lt;&gt;"",M$8&gt;=$F18,M$8&lt;=$G18),1,"")</f>
        <v/>
      </c>
      <c r="N18" s="15">
        <f>IF(AND($F18&lt;&gt;"",$G18&lt;&gt;"",N$8&gt;=$F18,N$8&lt;=$G18),1,"")</f>
        <v/>
      </c>
      <c r="O18" s="16">
        <f>IF(AND($F18&lt;&gt;"",$G18&lt;&gt;"",O$8&gt;=$F18,O$8&lt;=$G18),1,"")</f>
        <v/>
      </c>
      <c r="P18" s="16">
        <f>IF(AND($F18&lt;&gt;"",$G18&lt;&gt;"",P$8&gt;=$F18,P$8&lt;=$G18),1,"")</f>
        <v/>
      </c>
      <c r="Q18" s="16">
        <f>IF(AND($F18&lt;&gt;"",$G18&lt;&gt;"",Q$8&gt;=$F18,Q$8&lt;=$G18),1,"")</f>
        <v/>
      </c>
      <c r="R18" s="16">
        <f>IF(AND($F18&lt;&gt;"",$G18&lt;&gt;"",R$8&gt;=$F18,R$8&lt;=$G18),1,"")</f>
        <v/>
      </c>
      <c r="S18" s="16">
        <f>IF(AND($F18&lt;&gt;"",$G18&lt;&gt;"",S$8&gt;=$F18,S$8&lt;=$G18),1,"")</f>
        <v/>
      </c>
      <c r="T18" s="16">
        <f>IF(AND($F18&lt;&gt;"",$G18&lt;&gt;"",T$8&gt;=$F18,T$8&lt;=$G18),1,"")</f>
        <v/>
      </c>
      <c r="U18" s="16">
        <f>IF(AND($F18&lt;&gt;"",$G18&lt;&gt;"",U$8&gt;=$F18,U$8&lt;=$G18),1,"")</f>
        <v/>
      </c>
      <c r="V18" s="16">
        <f>IF(AND($F18&lt;&gt;"",$G18&lt;&gt;"",V$8&gt;=$F18,V$8&lt;=$G18),1,"")</f>
        <v/>
      </c>
      <c r="W18" s="16">
        <f>IF(AND($F18&lt;&gt;"",$G18&lt;&gt;"",W$8&gt;=$F18,W$8&lt;=$G18),1,"")</f>
        <v/>
      </c>
      <c r="X18" s="16">
        <f>IF(AND($F18&lt;&gt;"",$G18&lt;&gt;"",X$8&gt;=$F18,X$8&lt;=$G18),1,"")</f>
        <v/>
      </c>
      <c r="Y18" s="16">
        <f>IF(AND($F18&lt;&gt;"",$G18&lt;&gt;"",Y$8&gt;=$F18,Y$8&lt;=$G18),1,"")</f>
        <v/>
      </c>
      <c r="Z18" s="16">
        <f>IF(AND($F18&lt;&gt;"",$G18&lt;&gt;"",Z$8&gt;=$F18,Z$8&lt;=$G18),1,"")</f>
        <v/>
      </c>
      <c r="AA18" s="16">
        <f>IF(AND($F18&lt;&gt;"",$G18&lt;&gt;"",AA$8&gt;=$F18,AA$8&lt;=$G18),1,"")</f>
        <v/>
      </c>
      <c r="AB18" s="16">
        <f>IF(AND($F18&lt;&gt;"",$G18&lt;&gt;"",AB$8&gt;=$F18,AB$8&lt;=$G18),1,"")</f>
        <v/>
      </c>
      <c r="AC18" s="16">
        <f>IF(AND($F18&lt;&gt;"",$G18&lt;&gt;"",AC$8&gt;=$F18,AC$8&lt;=$G18),1,"")</f>
        <v/>
      </c>
      <c r="AD18" s="12" t="n"/>
      <c r="AE18" s="12" t="n"/>
      <c r="AF18" s="12" t="n"/>
    </row>
    <row r="19">
      <c r="A19" s="12" t="n"/>
      <c r="B19" s="12" t="n"/>
      <c r="C19" s="12" t="n"/>
      <c r="D19" s="12" t="n"/>
      <c r="E19" s="12" t="n"/>
      <c r="F19" s="13" t="n"/>
      <c r="G19" s="13" t="n"/>
      <c r="H19" s="14">
        <f>IF(OR(F19="",G19=""),"",NETWORKDAYS(F19,G19,Holidays!$A$2:$A$40))</f>
        <v/>
      </c>
      <c r="I19" s="12" t="n"/>
      <c r="J19" s="15">
        <f>IF(AND($F19&lt;&gt;"",$G19&lt;&gt;"",J$8&gt;=$F19,J$8&lt;=$G19),1,"")</f>
        <v/>
      </c>
      <c r="K19" s="15">
        <f>IF(AND($F19&lt;&gt;"",$G19&lt;&gt;"",K$8&gt;=$F19,K$8&lt;=$G19),1,"")</f>
        <v/>
      </c>
      <c r="L19" s="15">
        <f>IF(AND($F19&lt;&gt;"",$G19&lt;&gt;"",L$8&gt;=$F19,L$8&lt;=$G19),1,"")</f>
        <v/>
      </c>
      <c r="M19" s="15">
        <f>IF(AND($F19&lt;&gt;"",$G19&lt;&gt;"",M$8&gt;=$F19,M$8&lt;=$G19),1,"")</f>
        <v/>
      </c>
      <c r="N19" s="15">
        <f>IF(AND($F19&lt;&gt;"",$G19&lt;&gt;"",N$8&gt;=$F19,N$8&lt;=$G19),1,"")</f>
        <v/>
      </c>
      <c r="O19" s="16">
        <f>IF(AND($F19&lt;&gt;"",$G19&lt;&gt;"",O$8&gt;=$F19,O$8&lt;=$G19),1,"")</f>
        <v/>
      </c>
      <c r="P19" s="16">
        <f>IF(AND($F19&lt;&gt;"",$G19&lt;&gt;"",P$8&gt;=$F19,P$8&lt;=$G19),1,"")</f>
        <v/>
      </c>
      <c r="Q19" s="16">
        <f>IF(AND($F19&lt;&gt;"",$G19&lt;&gt;"",Q$8&gt;=$F19,Q$8&lt;=$G19),1,"")</f>
        <v/>
      </c>
      <c r="R19" s="16">
        <f>IF(AND($F19&lt;&gt;"",$G19&lt;&gt;"",R$8&gt;=$F19,R$8&lt;=$G19),1,"")</f>
        <v/>
      </c>
      <c r="S19" s="16">
        <f>IF(AND($F19&lt;&gt;"",$G19&lt;&gt;"",S$8&gt;=$F19,S$8&lt;=$G19),1,"")</f>
        <v/>
      </c>
      <c r="T19" s="16">
        <f>IF(AND($F19&lt;&gt;"",$G19&lt;&gt;"",T$8&gt;=$F19,T$8&lt;=$G19),1,"")</f>
        <v/>
      </c>
      <c r="U19" s="16">
        <f>IF(AND($F19&lt;&gt;"",$G19&lt;&gt;"",U$8&gt;=$F19,U$8&lt;=$G19),1,"")</f>
        <v/>
      </c>
      <c r="V19" s="16">
        <f>IF(AND($F19&lt;&gt;"",$G19&lt;&gt;"",V$8&gt;=$F19,V$8&lt;=$G19),1,"")</f>
        <v/>
      </c>
      <c r="W19" s="16">
        <f>IF(AND($F19&lt;&gt;"",$G19&lt;&gt;"",W$8&gt;=$F19,W$8&lt;=$G19),1,"")</f>
        <v/>
      </c>
      <c r="X19" s="16">
        <f>IF(AND($F19&lt;&gt;"",$G19&lt;&gt;"",X$8&gt;=$F19,X$8&lt;=$G19),1,"")</f>
        <v/>
      </c>
      <c r="Y19" s="16">
        <f>IF(AND($F19&lt;&gt;"",$G19&lt;&gt;"",Y$8&gt;=$F19,Y$8&lt;=$G19),1,"")</f>
        <v/>
      </c>
      <c r="Z19" s="16">
        <f>IF(AND($F19&lt;&gt;"",$G19&lt;&gt;"",Z$8&gt;=$F19,Z$8&lt;=$G19),1,"")</f>
        <v/>
      </c>
      <c r="AA19" s="16">
        <f>IF(AND($F19&lt;&gt;"",$G19&lt;&gt;"",AA$8&gt;=$F19,AA$8&lt;=$G19),1,"")</f>
        <v/>
      </c>
      <c r="AB19" s="16">
        <f>IF(AND($F19&lt;&gt;"",$G19&lt;&gt;"",AB$8&gt;=$F19,AB$8&lt;=$G19),1,"")</f>
        <v/>
      </c>
      <c r="AC19" s="16">
        <f>IF(AND($F19&lt;&gt;"",$G19&lt;&gt;"",AC$8&gt;=$F19,AC$8&lt;=$G19),1,"")</f>
        <v/>
      </c>
      <c r="AD19" s="12" t="n"/>
      <c r="AE19" s="12" t="n"/>
      <c r="AF19" s="12" t="n"/>
    </row>
    <row r="20">
      <c r="A20" s="12" t="n"/>
      <c r="B20" s="12" t="n"/>
      <c r="C20" s="12" t="n"/>
      <c r="D20" s="12" t="n"/>
      <c r="E20" s="12" t="n"/>
      <c r="F20" s="13" t="n"/>
      <c r="G20" s="13" t="n"/>
      <c r="H20" s="14">
        <f>IF(OR(F20="",G20=""),"",NETWORKDAYS(F20,G20,Holidays!$A$2:$A$40))</f>
        <v/>
      </c>
      <c r="I20" s="12" t="n"/>
      <c r="J20" s="15">
        <f>IF(AND($F20&lt;&gt;"",$G20&lt;&gt;"",J$8&gt;=$F20,J$8&lt;=$G20),1,"")</f>
        <v/>
      </c>
      <c r="K20" s="15">
        <f>IF(AND($F20&lt;&gt;"",$G20&lt;&gt;"",K$8&gt;=$F20,K$8&lt;=$G20),1,"")</f>
        <v/>
      </c>
      <c r="L20" s="15">
        <f>IF(AND($F20&lt;&gt;"",$G20&lt;&gt;"",L$8&gt;=$F20,L$8&lt;=$G20),1,"")</f>
        <v/>
      </c>
      <c r="M20" s="15">
        <f>IF(AND($F20&lt;&gt;"",$G20&lt;&gt;"",M$8&gt;=$F20,M$8&lt;=$G20),1,"")</f>
        <v/>
      </c>
      <c r="N20" s="15">
        <f>IF(AND($F20&lt;&gt;"",$G20&lt;&gt;"",N$8&gt;=$F20,N$8&lt;=$G20),1,"")</f>
        <v/>
      </c>
      <c r="O20" s="16">
        <f>IF(AND($F20&lt;&gt;"",$G20&lt;&gt;"",O$8&gt;=$F20,O$8&lt;=$G20),1,"")</f>
        <v/>
      </c>
      <c r="P20" s="16">
        <f>IF(AND($F20&lt;&gt;"",$G20&lt;&gt;"",P$8&gt;=$F20,P$8&lt;=$G20),1,"")</f>
        <v/>
      </c>
      <c r="Q20" s="16">
        <f>IF(AND($F20&lt;&gt;"",$G20&lt;&gt;"",Q$8&gt;=$F20,Q$8&lt;=$G20),1,"")</f>
        <v/>
      </c>
      <c r="R20" s="16">
        <f>IF(AND($F20&lt;&gt;"",$G20&lt;&gt;"",R$8&gt;=$F20,R$8&lt;=$G20),1,"")</f>
        <v/>
      </c>
      <c r="S20" s="16">
        <f>IF(AND($F20&lt;&gt;"",$G20&lt;&gt;"",S$8&gt;=$F20,S$8&lt;=$G20),1,"")</f>
        <v/>
      </c>
      <c r="T20" s="16">
        <f>IF(AND($F20&lt;&gt;"",$G20&lt;&gt;"",T$8&gt;=$F20,T$8&lt;=$G20),1,"")</f>
        <v/>
      </c>
      <c r="U20" s="16">
        <f>IF(AND($F20&lt;&gt;"",$G20&lt;&gt;"",U$8&gt;=$F20,U$8&lt;=$G20),1,"")</f>
        <v/>
      </c>
      <c r="V20" s="16">
        <f>IF(AND($F20&lt;&gt;"",$G20&lt;&gt;"",V$8&gt;=$F20,V$8&lt;=$G20),1,"")</f>
        <v/>
      </c>
      <c r="W20" s="16">
        <f>IF(AND($F20&lt;&gt;"",$G20&lt;&gt;"",W$8&gt;=$F20,W$8&lt;=$G20),1,"")</f>
        <v/>
      </c>
      <c r="X20" s="16">
        <f>IF(AND($F20&lt;&gt;"",$G20&lt;&gt;"",X$8&gt;=$F20,X$8&lt;=$G20),1,"")</f>
        <v/>
      </c>
      <c r="Y20" s="16">
        <f>IF(AND($F20&lt;&gt;"",$G20&lt;&gt;"",Y$8&gt;=$F20,Y$8&lt;=$G20),1,"")</f>
        <v/>
      </c>
      <c r="Z20" s="16">
        <f>IF(AND($F20&lt;&gt;"",$G20&lt;&gt;"",Z$8&gt;=$F20,Z$8&lt;=$G20),1,"")</f>
        <v/>
      </c>
      <c r="AA20" s="16">
        <f>IF(AND($F20&lt;&gt;"",$G20&lt;&gt;"",AA$8&gt;=$F20,AA$8&lt;=$G20),1,"")</f>
        <v/>
      </c>
      <c r="AB20" s="16">
        <f>IF(AND($F20&lt;&gt;"",$G20&lt;&gt;"",AB$8&gt;=$F20,AB$8&lt;=$G20),1,"")</f>
        <v/>
      </c>
      <c r="AC20" s="16">
        <f>IF(AND($F20&lt;&gt;"",$G20&lt;&gt;"",AC$8&gt;=$F20,AC$8&lt;=$G20),1,"")</f>
        <v/>
      </c>
      <c r="AD20" s="12" t="n"/>
      <c r="AE20" s="12" t="n"/>
      <c r="AF20" s="12" t="n"/>
    </row>
    <row r="21">
      <c r="A21" s="12" t="n"/>
      <c r="B21" s="12" t="n"/>
      <c r="C21" s="12" t="n"/>
      <c r="D21" s="12" t="n"/>
      <c r="E21" s="12" t="n"/>
      <c r="F21" s="13" t="n"/>
      <c r="G21" s="13" t="n"/>
      <c r="H21" s="14">
        <f>IF(OR(F21="",G21=""),"",NETWORKDAYS(F21,G21,Holidays!$A$2:$A$40))</f>
        <v/>
      </c>
      <c r="I21" s="12" t="n"/>
      <c r="J21" s="15">
        <f>IF(AND($F21&lt;&gt;"",$G21&lt;&gt;"",J$8&gt;=$F21,J$8&lt;=$G21),1,"")</f>
        <v/>
      </c>
      <c r="K21" s="15">
        <f>IF(AND($F21&lt;&gt;"",$G21&lt;&gt;"",K$8&gt;=$F21,K$8&lt;=$G21),1,"")</f>
        <v/>
      </c>
      <c r="L21" s="15">
        <f>IF(AND($F21&lt;&gt;"",$G21&lt;&gt;"",L$8&gt;=$F21,L$8&lt;=$G21),1,"")</f>
        <v/>
      </c>
      <c r="M21" s="15">
        <f>IF(AND($F21&lt;&gt;"",$G21&lt;&gt;"",M$8&gt;=$F21,M$8&lt;=$G21),1,"")</f>
        <v/>
      </c>
      <c r="N21" s="15">
        <f>IF(AND($F21&lt;&gt;"",$G21&lt;&gt;"",N$8&gt;=$F21,N$8&lt;=$G21),1,"")</f>
        <v/>
      </c>
      <c r="O21" s="16">
        <f>IF(AND($F21&lt;&gt;"",$G21&lt;&gt;"",O$8&gt;=$F21,O$8&lt;=$G21),1,"")</f>
        <v/>
      </c>
      <c r="P21" s="16">
        <f>IF(AND($F21&lt;&gt;"",$G21&lt;&gt;"",P$8&gt;=$F21,P$8&lt;=$G21),1,"")</f>
        <v/>
      </c>
      <c r="Q21" s="16">
        <f>IF(AND($F21&lt;&gt;"",$G21&lt;&gt;"",Q$8&gt;=$F21,Q$8&lt;=$G21),1,"")</f>
        <v/>
      </c>
      <c r="R21" s="16">
        <f>IF(AND($F21&lt;&gt;"",$G21&lt;&gt;"",R$8&gt;=$F21,R$8&lt;=$G21),1,"")</f>
        <v/>
      </c>
      <c r="S21" s="16">
        <f>IF(AND($F21&lt;&gt;"",$G21&lt;&gt;"",S$8&gt;=$F21,S$8&lt;=$G21),1,"")</f>
        <v/>
      </c>
      <c r="T21" s="16">
        <f>IF(AND($F21&lt;&gt;"",$G21&lt;&gt;"",T$8&gt;=$F21,T$8&lt;=$G21),1,"")</f>
        <v/>
      </c>
      <c r="U21" s="16">
        <f>IF(AND($F21&lt;&gt;"",$G21&lt;&gt;"",U$8&gt;=$F21,U$8&lt;=$G21),1,"")</f>
        <v/>
      </c>
      <c r="V21" s="16">
        <f>IF(AND($F21&lt;&gt;"",$G21&lt;&gt;"",V$8&gt;=$F21,V$8&lt;=$G21),1,"")</f>
        <v/>
      </c>
      <c r="W21" s="16">
        <f>IF(AND($F21&lt;&gt;"",$G21&lt;&gt;"",W$8&gt;=$F21,W$8&lt;=$G21),1,"")</f>
        <v/>
      </c>
      <c r="X21" s="16">
        <f>IF(AND($F21&lt;&gt;"",$G21&lt;&gt;"",X$8&gt;=$F21,X$8&lt;=$G21),1,"")</f>
        <v/>
      </c>
      <c r="Y21" s="16">
        <f>IF(AND($F21&lt;&gt;"",$G21&lt;&gt;"",Y$8&gt;=$F21,Y$8&lt;=$G21),1,"")</f>
        <v/>
      </c>
      <c r="Z21" s="16">
        <f>IF(AND($F21&lt;&gt;"",$G21&lt;&gt;"",Z$8&gt;=$F21,Z$8&lt;=$G21),1,"")</f>
        <v/>
      </c>
      <c r="AA21" s="16">
        <f>IF(AND($F21&lt;&gt;"",$G21&lt;&gt;"",AA$8&gt;=$F21,AA$8&lt;=$G21),1,"")</f>
        <v/>
      </c>
      <c r="AB21" s="16">
        <f>IF(AND($F21&lt;&gt;"",$G21&lt;&gt;"",AB$8&gt;=$F21,AB$8&lt;=$G21),1,"")</f>
        <v/>
      </c>
      <c r="AC21" s="16">
        <f>IF(AND($F21&lt;&gt;"",$G21&lt;&gt;"",AC$8&gt;=$F21,AC$8&lt;=$G21),1,"")</f>
        <v/>
      </c>
      <c r="AD21" s="12" t="n"/>
      <c r="AE21" s="12" t="n"/>
      <c r="AF21" s="12" t="n"/>
    </row>
    <row r="22">
      <c r="A22" s="12" t="n"/>
      <c r="B22" s="12" t="n"/>
      <c r="C22" s="12" t="n"/>
      <c r="D22" s="12" t="n"/>
      <c r="E22" s="12" t="n"/>
      <c r="F22" s="13" t="n"/>
      <c r="G22" s="13" t="n"/>
      <c r="H22" s="14">
        <f>IF(OR(F22="",G22=""),"",NETWORKDAYS(F22,G22,Holidays!$A$2:$A$40))</f>
        <v/>
      </c>
      <c r="I22" s="12" t="n"/>
      <c r="J22" s="15">
        <f>IF(AND($F22&lt;&gt;"",$G22&lt;&gt;"",J$8&gt;=$F22,J$8&lt;=$G22),1,"")</f>
        <v/>
      </c>
      <c r="K22" s="15">
        <f>IF(AND($F22&lt;&gt;"",$G22&lt;&gt;"",K$8&gt;=$F22,K$8&lt;=$G22),1,"")</f>
        <v/>
      </c>
      <c r="L22" s="15">
        <f>IF(AND($F22&lt;&gt;"",$G22&lt;&gt;"",L$8&gt;=$F22,L$8&lt;=$G22),1,"")</f>
        <v/>
      </c>
      <c r="M22" s="15">
        <f>IF(AND($F22&lt;&gt;"",$G22&lt;&gt;"",M$8&gt;=$F22,M$8&lt;=$G22),1,"")</f>
        <v/>
      </c>
      <c r="N22" s="15">
        <f>IF(AND($F22&lt;&gt;"",$G22&lt;&gt;"",N$8&gt;=$F22,N$8&lt;=$G22),1,"")</f>
        <v/>
      </c>
      <c r="O22" s="16">
        <f>IF(AND($F22&lt;&gt;"",$G22&lt;&gt;"",O$8&gt;=$F22,O$8&lt;=$G22),1,"")</f>
        <v/>
      </c>
      <c r="P22" s="16">
        <f>IF(AND($F22&lt;&gt;"",$G22&lt;&gt;"",P$8&gt;=$F22,P$8&lt;=$G22),1,"")</f>
        <v/>
      </c>
      <c r="Q22" s="16">
        <f>IF(AND($F22&lt;&gt;"",$G22&lt;&gt;"",Q$8&gt;=$F22,Q$8&lt;=$G22),1,"")</f>
        <v/>
      </c>
      <c r="R22" s="16">
        <f>IF(AND($F22&lt;&gt;"",$G22&lt;&gt;"",R$8&gt;=$F22,R$8&lt;=$G22),1,"")</f>
        <v/>
      </c>
      <c r="S22" s="16">
        <f>IF(AND($F22&lt;&gt;"",$G22&lt;&gt;"",S$8&gt;=$F22,S$8&lt;=$G22),1,"")</f>
        <v/>
      </c>
      <c r="T22" s="16">
        <f>IF(AND($F22&lt;&gt;"",$G22&lt;&gt;"",T$8&gt;=$F22,T$8&lt;=$G22),1,"")</f>
        <v/>
      </c>
      <c r="U22" s="16">
        <f>IF(AND($F22&lt;&gt;"",$G22&lt;&gt;"",U$8&gt;=$F22,U$8&lt;=$G22),1,"")</f>
        <v/>
      </c>
      <c r="V22" s="16">
        <f>IF(AND($F22&lt;&gt;"",$G22&lt;&gt;"",V$8&gt;=$F22,V$8&lt;=$G22),1,"")</f>
        <v/>
      </c>
      <c r="W22" s="16">
        <f>IF(AND($F22&lt;&gt;"",$G22&lt;&gt;"",W$8&gt;=$F22,W$8&lt;=$G22),1,"")</f>
        <v/>
      </c>
      <c r="X22" s="16">
        <f>IF(AND($F22&lt;&gt;"",$G22&lt;&gt;"",X$8&gt;=$F22,X$8&lt;=$G22),1,"")</f>
        <v/>
      </c>
      <c r="Y22" s="16">
        <f>IF(AND($F22&lt;&gt;"",$G22&lt;&gt;"",Y$8&gt;=$F22,Y$8&lt;=$G22),1,"")</f>
        <v/>
      </c>
      <c r="Z22" s="16">
        <f>IF(AND($F22&lt;&gt;"",$G22&lt;&gt;"",Z$8&gt;=$F22,Z$8&lt;=$G22),1,"")</f>
        <v/>
      </c>
      <c r="AA22" s="16">
        <f>IF(AND($F22&lt;&gt;"",$G22&lt;&gt;"",AA$8&gt;=$F22,AA$8&lt;=$G22),1,"")</f>
        <v/>
      </c>
      <c r="AB22" s="16">
        <f>IF(AND($F22&lt;&gt;"",$G22&lt;&gt;"",AB$8&gt;=$F22,AB$8&lt;=$G22),1,"")</f>
        <v/>
      </c>
      <c r="AC22" s="16">
        <f>IF(AND($F22&lt;&gt;"",$G22&lt;&gt;"",AC$8&gt;=$F22,AC$8&lt;=$G22),1,"")</f>
        <v/>
      </c>
      <c r="AD22" s="12" t="n"/>
      <c r="AE22" s="12" t="n"/>
      <c r="AF22" s="12" t="n"/>
    </row>
    <row r="23">
      <c r="A23" s="12" t="n"/>
      <c r="B23" s="12" t="n"/>
      <c r="C23" s="12" t="n"/>
      <c r="D23" s="12" t="n"/>
      <c r="E23" s="12" t="n"/>
      <c r="F23" s="13" t="n"/>
      <c r="G23" s="13" t="n"/>
      <c r="H23" s="14">
        <f>IF(OR(F23="",G23=""),"",NETWORKDAYS(F23,G23,Holidays!$A$2:$A$40))</f>
        <v/>
      </c>
      <c r="I23" s="12" t="n"/>
      <c r="J23" s="15">
        <f>IF(AND($F23&lt;&gt;"",$G23&lt;&gt;"",J$8&gt;=$F23,J$8&lt;=$G23),1,"")</f>
        <v/>
      </c>
      <c r="K23" s="15">
        <f>IF(AND($F23&lt;&gt;"",$G23&lt;&gt;"",K$8&gt;=$F23,K$8&lt;=$G23),1,"")</f>
        <v/>
      </c>
      <c r="L23" s="15">
        <f>IF(AND($F23&lt;&gt;"",$G23&lt;&gt;"",L$8&gt;=$F23,L$8&lt;=$G23),1,"")</f>
        <v/>
      </c>
      <c r="M23" s="15">
        <f>IF(AND($F23&lt;&gt;"",$G23&lt;&gt;"",M$8&gt;=$F23,M$8&lt;=$G23),1,"")</f>
        <v/>
      </c>
      <c r="N23" s="15">
        <f>IF(AND($F23&lt;&gt;"",$G23&lt;&gt;"",N$8&gt;=$F23,N$8&lt;=$G23),1,"")</f>
        <v/>
      </c>
      <c r="O23" s="16">
        <f>IF(AND($F23&lt;&gt;"",$G23&lt;&gt;"",O$8&gt;=$F23,O$8&lt;=$G23),1,"")</f>
        <v/>
      </c>
      <c r="P23" s="16">
        <f>IF(AND($F23&lt;&gt;"",$G23&lt;&gt;"",P$8&gt;=$F23,P$8&lt;=$G23),1,"")</f>
        <v/>
      </c>
      <c r="Q23" s="16">
        <f>IF(AND($F23&lt;&gt;"",$G23&lt;&gt;"",Q$8&gt;=$F23,Q$8&lt;=$G23),1,"")</f>
        <v/>
      </c>
      <c r="R23" s="16">
        <f>IF(AND($F23&lt;&gt;"",$G23&lt;&gt;"",R$8&gt;=$F23,R$8&lt;=$G23),1,"")</f>
        <v/>
      </c>
      <c r="S23" s="16">
        <f>IF(AND($F23&lt;&gt;"",$G23&lt;&gt;"",S$8&gt;=$F23,S$8&lt;=$G23),1,"")</f>
        <v/>
      </c>
      <c r="T23" s="16">
        <f>IF(AND($F23&lt;&gt;"",$G23&lt;&gt;"",T$8&gt;=$F23,T$8&lt;=$G23),1,"")</f>
        <v/>
      </c>
      <c r="U23" s="16">
        <f>IF(AND($F23&lt;&gt;"",$G23&lt;&gt;"",U$8&gt;=$F23,U$8&lt;=$G23),1,"")</f>
        <v/>
      </c>
      <c r="V23" s="16">
        <f>IF(AND($F23&lt;&gt;"",$G23&lt;&gt;"",V$8&gt;=$F23,V$8&lt;=$G23),1,"")</f>
        <v/>
      </c>
      <c r="W23" s="16">
        <f>IF(AND($F23&lt;&gt;"",$G23&lt;&gt;"",W$8&gt;=$F23,W$8&lt;=$G23),1,"")</f>
        <v/>
      </c>
      <c r="X23" s="16">
        <f>IF(AND($F23&lt;&gt;"",$G23&lt;&gt;"",X$8&gt;=$F23,X$8&lt;=$G23),1,"")</f>
        <v/>
      </c>
      <c r="Y23" s="16">
        <f>IF(AND($F23&lt;&gt;"",$G23&lt;&gt;"",Y$8&gt;=$F23,Y$8&lt;=$G23),1,"")</f>
        <v/>
      </c>
      <c r="Z23" s="16">
        <f>IF(AND($F23&lt;&gt;"",$G23&lt;&gt;"",Z$8&gt;=$F23,Z$8&lt;=$G23),1,"")</f>
        <v/>
      </c>
      <c r="AA23" s="16">
        <f>IF(AND($F23&lt;&gt;"",$G23&lt;&gt;"",AA$8&gt;=$F23,AA$8&lt;=$G23),1,"")</f>
        <v/>
      </c>
      <c r="AB23" s="16">
        <f>IF(AND($F23&lt;&gt;"",$G23&lt;&gt;"",AB$8&gt;=$F23,AB$8&lt;=$G23),1,"")</f>
        <v/>
      </c>
      <c r="AC23" s="16">
        <f>IF(AND($F23&lt;&gt;"",$G23&lt;&gt;"",AC$8&gt;=$F23,AC$8&lt;=$G23),1,"")</f>
        <v/>
      </c>
      <c r="AD23" s="12" t="n"/>
      <c r="AE23" s="12" t="n"/>
      <c r="AF23" s="12" t="n"/>
    </row>
    <row r="24">
      <c r="A24" s="12" t="n"/>
      <c r="B24" s="12" t="n"/>
      <c r="C24" s="12" t="n"/>
      <c r="D24" s="12" t="n"/>
      <c r="E24" s="12" t="n"/>
      <c r="F24" s="13" t="n"/>
      <c r="G24" s="13" t="n"/>
      <c r="H24" s="14">
        <f>IF(OR(F24="",G24=""),"",NETWORKDAYS(F24,G24,Holidays!$A$2:$A$40))</f>
        <v/>
      </c>
      <c r="I24" s="12" t="n"/>
      <c r="J24" s="15">
        <f>IF(AND($F24&lt;&gt;"",$G24&lt;&gt;"",J$8&gt;=$F24,J$8&lt;=$G24),1,"")</f>
        <v/>
      </c>
      <c r="K24" s="15">
        <f>IF(AND($F24&lt;&gt;"",$G24&lt;&gt;"",K$8&gt;=$F24,K$8&lt;=$G24),1,"")</f>
        <v/>
      </c>
      <c r="L24" s="15">
        <f>IF(AND($F24&lt;&gt;"",$G24&lt;&gt;"",L$8&gt;=$F24,L$8&lt;=$G24),1,"")</f>
        <v/>
      </c>
      <c r="M24" s="15">
        <f>IF(AND($F24&lt;&gt;"",$G24&lt;&gt;"",M$8&gt;=$F24,M$8&lt;=$G24),1,"")</f>
        <v/>
      </c>
      <c r="N24" s="15">
        <f>IF(AND($F24&lt;&gt;"",$G24&lt;&gt;"",N$8&gt;=$F24,N$8&lt;=$G24),1,"")</f>
        <v/>
      </c>
      <c r="O24" s="16">
        <f>IF(AND($F24&lt;&gt;"",$G24&lt;&gt;"",O$8&gt;=$F24,O$8&lt;=$G24),1,"")</f>
        <v/>
      </c>
      <c r="P24" s="16">
        <f>IF(AND($F24&lt;&gt;"",$G24&lt;&gt;"",P$8&gt;=$F24,P$8&lt;=$G24),1,"")</f>
        <v/>
      </c>
      <c r="Q24" s="16">
        <f>IF(AND($F24&lt;&gt;"",$G24&lt;&gt;"",Q$8&gt;=$F24,Q$8&lt;=$G24),1,"")</f>
        <v/>
      </c>
      <c r="R24" s="16">
        <f>IF(AND($F24&lt;&gt;"",$G24&lt;&gt;"",R$8&gt;=$F24,R$8&lt;=$G24),1,"")</f>
        <v/>
      </c>
      <c r="S24" s="16">
        <f>IF(AND($F24&lt;&gt;"",$G24&lt;&gt;"",S$8&gt;=$F24,S$8&lt;=$G24),1,"")</f>
        <v/>
      </c>
      <c r="T24" s="16">
        <f>IF(AND($F24&lt;&gt;"",$G24&lt;&gt;"",T$8&gt;=$F24,T$8&lt;=$G24),1,"")</f>
        <v/>
      </c>
      <c r="U24" s="16">
        <f>IF(AND($F24&lt;&gt;"",$G24&lt;&gt;"",U$8&gt;=$F24,U$8&lt;=$G24),1,"")</f>
        <v/>
      </c>
      <c r="V24" s="16">
        <f>IF(AND($F24&lt;&gt;"",$G24&lt;&gt;"",V$8&gt;=$F24,V$8&lt;=$G24),1,"")</f>
        <v/>
      </c>
      <c r="W24" s="16">
        <f>IF(AND($F24&lt;&gt;"",$G24&lt;&gt;"",W$8&gt;=$F24,W$8&lt;=$G24),1,"")</f>
        <v/>
      </c>
      <c r="X24" s="16">
        <f>IF(AND($F24&lt;&gt;"",$G24&lt;&gt;"",X$8&gt;=$F24,X$8&lt;=$G24),1,"")</f>
        <v/>
      </c>
      <c r="Y24" s="16">
        <f>IF(AND($F24&lt;&gt;"",$G24&lt;&gt;"",Y$8&gt;=$F24,Y$8&lt;=$G24),1,"")</f>
        <v/>
      </c>
      <c r="Z24" s="16">
        <f>IF(AND($F24&lt;&gt;"",$G24&lt;&gt;"",Z$8&gt;=$F24,Z$8&lt;=$G24),1,"")</f>
        <v/>
      </c>
      <c r="AA24" s="16">
        <f>IF(AND($F24&lt;&gt;"",$G24&lt;&gt;"",AA$8&gt;=$F24,AA$8&lt;=$G24),1,"")</f>
        <v/>
      </c>
      <c r="AB24" s="16">
        <f>IF(AND($F24&lt;&gt;"",$G24&lt;&gt;"",AB$8&gt;=$F24,AB$8&lt;=$G24),1,"")</f>
        <v/>
      </c>
      <c r="AC24" s="16">
        <f>IF(AND($F24&lt;&gt;"",$G24&lt;&gt;"",AC$8&gt;=$F24,AC$8&lt;=$G24),1,"")</f>
        <v/>
      </c>
      <c r="AD24" s="12" t="n"/>
      <c r="AE24" s="12" t="n"/>
      <c r="AF24" s="12" t="n"/>
    </row>
    <row r="25">
      <c r="A25" s="12" t="n"/>
      <c r="B25" s="12" t="n"/>
      <c r="C25" s="12" t="n"/>
      <c r="D25" s="12" t="n"/>
      <c r="E25" s="12" t="n"/>
      <c r="F25" s="13" t="n"/>
      <c r="G25" s="13" t="n"/>
      <c r="H25" s="14">
        <f>IF(OR(F25="",G25=""),"",NETWORKDAYS(F25,G25,Holidays!$A$2:$A$40))</f>
        <v/>
      </c>
      <c r="I25" s="12" t="n"/>
      <c r="J25" s="15">
        <f>IF(AND($F25&lt;&gt;"",$G25&lt;&gt;"",J$8&gt;=$F25,J$8&lt;=$G25),1,"")</f>
        <v/>
      </c>
      <c r="K25" s="15">
        <f>IF(AND($F25&lt;&gt;"",$G25&lt;&gt;"",K$8&gt;=$F25,K$8&lt;=$G25),1,"")</f>
        <v/>
      </c>
      <c r="L25" s="15">
        <f>IF(AND($F25&lt;&gt;"",$G25&lt;&gt;"",L$8&gt;=$F25,L$8&lt;=$G25),1,"")</f>
        <v/>
      </c>
      <c r="M25" s="15">
        <f>IF(AND($F25&lt;&gt;"",$G25&lt;&gt;"",M$8&gt;=$F25,M$8&lt;=$G25),1,"")</f>
        <v/>
      </c>
      <c r="N25" s="15">
        <f>IF(AND($F25&lt;&gt;"",$G25&lt;&gt;"",N$8&gt;=$F25,N$8&lt;=$G25),1,"")</f>
        <v/>
      </c>
      <c r="O25" s="16">
        <f>IF(AND($F25&lt;&gt;"",$G25&lt;&gt;"",O$8&gt;=$F25,O$8&lt;=$G25),1,"")</f>
        <v/>
      </c>
      <c r="P25" s="16">
        <f>IF(AND($F25&lt;&gt;"",$G25&lt;&gt;"",P$8&gt;=$F25,P$8&lt;=$G25),1,"")</f>
        <v/>
      </c>
      <c r="Q25" s="16">
        <f>IF(AND($F25&lt;&gt;"",$G25&lt;&gt;"",Q$8&gt;=$F25,Q$8&lt;=$G25),1,"")</f>
        <v/>
      </c>
      <c r="R25" s="16">
        <f>IF(AND($F25&lt;&gt;"",$G25&lt;&gt;"",R$8&gt;=$F25,R$8&lt;=$G25),1,"")</f>
        <v/>
      </c>
      <c r="S25" s="16">
        <f>IF(AND($F25&lt;&gt;"",$G25&lt;&gt;"",S$8&gt;=$F25,S$8&lt;=$G25),1,"")</f>
        <v/>
      </c>
      <c r="T25" s="16">
        <f>IF(AND($F25&lt;&gt;"",$G25&lt;&gt;"",T$8&gt;=$F25,T$8&lt;=$G25),1,"")</f>
        <v/>
      </c>
      <c r="U25" s="16">
        <f>IF(AND($F25&lt;&gt;"",$G25&lt;&gt;"",U$8&gt;=$F25,U$8&lt;=$G25),1,"")</f>
        <v/>
      </c>
      <c r="V25" s="16">
        <f>IF(AND($F25&lt;&gt;"",$G25&lt;&gt;"",V$8&gt;=$F25,V$8&lt;=$G25),1,"")</f>
        <v/>
      </c>
      <c r="W25" s="16">
        <f>IF(AND($F25&lt;&gt;"",$G25&lt;&gt;"",W$8&gt;=$F25,W$8&lt;=$G25),1,"")</f>
        <v/>
      </c>
      <c r="X25" s="16">
        <f>IF(AND($F25&lt;&gt;"",$G25&lt;&gt;"",X$8&gt;=$F25,X$8&lt;=$G25),1,"")</f>
        <v/>
      </c>
      <c r="Y25" s="16">
        <f>IF(AND($F25&lt;&gt;"",$G25&lt;&gt;"",Y$8&gt;=$F25,Y$8&lt;=$G25),1,"")</f>
        <v/>
      </c>
      <c r="Z25" s="16">
        <f>IF(AND($F25&lt;&gt;"",$G25&lt;&gt;"",Z$8&gt;=$F25,Z$8&lt;=$G25),1,"")</f>
        <v/>
      </c>
      <c r="AA25" s="16">
        <f>IF(AND($F25&lt;&gt;"",$G25&lt;&gt;"",AA$8&gt;=$F25,AA$8&lt;=$G25),1,"")</f>
        <v/>
      </c>
      <c r="AB25" s="16">
        <f>IF(AND($F25&lt;&gt;"",$G25&lt;&gt;"",AB$8&gt;=$F25,AB$8&lt;=$G25),1,"")</f>
        <v/>
      </c>
      <c r="AC25" s="16">
        <f>IF(AND($F25&lt;&gt;"",$G25&lt;&gt;"",AC$8&gt;=$F25,AC$8&lt;=$G25),1,"")</f>
        <v/>
      </c>
      <c r="AD25" s="12" t="n"/>
      <c r="AE25" s="12" t="n"/>
      <c r="AF25" s="12" t="n"/>
    </row>
    <row r="26">
      <c r="A26" s="12" t="n"/>
      <c r="B26" s="12" t="n"/>
      <c r="C26" s="12" t="n"/>
      <c r="D26" s="12" t="n"/>
      <c r="E26" s="12" t="n"/>
      <c r="F26" s="13" t="n"/>
      <c r="G26" s="13" t="n"/>
      <c r="H26" s="14">
        <f>IF(OR(F26="",G26=""),"",NETWORKDAYS(F26,G26,Holidays!$A$2:$A$40))</f>
        <v/>
      </c>
      <c r="I26" s="12" t="n"/>
      <c r="J26" s="15">
        <f>IF(AND($F26&lt;&gt;"",$G26&lt;&gt;"",J$8&gt;=$F26,J$8&lt;=$G26),1,"")</f>
        <v/>
      </c>
      <c r="K26" s="15">
        <f>IF(AND($F26&lt;&gt;"",$G26&lt;&gt;"",K$8&gt;=$F26,K$8&lt;=$G26),1,"")</f>
        <v/>
      </c>
      <c r="L26" s="15">
        <f>IF(AND($F26&lt;&gt;"",$G26&lt;&gt;"",L$8&gt;=$F26,L$8&lt;=$G26),1,"")</f>
        <v/>
      </c>
      <c r="M26" s="15">
        <f>IF(AND($F26&lt;&gt;"",$G26&lt;&gt;"",M$8&gt;=$F26,M$8&lt;=$G26),1,"")</f>
        <v/>
      </c>
      <c r="N26" s="15">
        <f>IF(AND($F26&lt;&gt;"",$G26&lt;&gt;"",N$8&gt;=$F26,N$8&lt;=$G26),1,"")</f>
        <v/>
      </c>
      <c r="O26" s="16">
        <f>IF(AND($F26&lt;&gt;"",$G26&lt;&gt;"",O$8&gt;=$F26,O$8&lt;=$G26),1,"")</f>
        <v/>
      </c>
      <c r="P26" s="16">
        <f>IF(AND($F26&lt;&gt;"",$G26&lt;&gt;"",P$8&gt;=$F26,P$8&lt;=$G26),1,"")</f>
        <v/>
      </c>
      <c r="Q26" s="16">
        <f>IF(AND($F26&lt;&gt;"",$G26&lt;&gt;"",Q$8&gt;=$F26,Q$8&lt;=$G26),1,"")</f>
        <v/>
      </c>
      <c r="R26" s="16">
        <f>IF(AND($F26&lt;&gt;"",$G26&lt;&gt;"",R$8&gt;=$F26,R$8&lt;=$G26),1,"")</f>
        <v/>
      </c>
      <c r="S26" s="16">
        <f>IF(AND($F26&lt;&gt;"",$G26&lt;&gt;"",S$8&gt;=$F26,S$8&lt;=$G26),1,"")</f>
        <v/>
      </c>
      <c r="T26" s="16">
        <f>IF(AND($F26&lt;&gt;"",$G26&lt;&gt;"",T$8&gt;=$F26,T$8&lt;=$G26),1,"")</f>
        <v/>
      </c>
      <c r="U26" s="16">
        <f>IF(AND($F26&lt;&gt;"",$G26&lt;&gt;"",U$8&gt;=$F26,U$8&lt;=$G26),1,"")</f>
        <v/>
      </c>
      <c r="V26" s="16">
        <f>IF(AND($F26&lt;&gt;"",$G26&lt;&gt;"",V$8&gt;=$F26,V$8&lt;=$G26),1,"")</f>
        <v/>
      </c>
      <c r="W26" s="16">
        <f>IF(AND($F26&lt;&gt;"",$G26&lt;&gt;"",W$8&gt;=$F26,W$8&lt;=$G26),1,"")</f>
        <v/>
      </c>
      <c r="X26" s="16">
        <f>IF(AND($F26&lt;&gt;"",$G26&lt;&gt;"",X$8&gt;=$F26,X$8&lt;=$G26),1,"")</f>
        <v/>
      </c>
      <c r="Y26" s="16">
        <f>IF(AND($F26&lt;&gt;"",$G26&lt;&gt;"",Y$8&gt;=$F26,Y$8&lt;=$G26),1,"")</f>
        <v/>
      </c>
      <c r="Z26" s="16">
        <f>IF(AND($F26&lt;&gt;"",$G26&lt;&gt;"",Z$8&gt;=$F26,Z$8&lt;=$G26),1,"")</f>
        <v/>
      </c>
      <c r="AA26" s="16">
        <f>IF(AND($F26&lt;&gt;"",$G26&lt;&gt;"",AA$8&gt;=$F26,AA$8&lt;=$G26),1,"")</f>
        <v/>
      </c>
      <c r="AB26" s="16">
        <f>IF(AND($F26&lt;&gt;"",$G26&lt;&gt;"",AB$8&gt;=$F26,AB$8&lt;=$G26),1,"")</f>
        <v/>
      </c>
      <c r="AC26" s="16">
        <f>IF(AND($F26&lt;&gt;"",$G26&lt;&gt;"",AC$8&gt;=$F26,AC$8&lt;=$G26),1,"")</f>
        <v/>
      </c>
      <c r="AD26" s="12" t="n"/>
      <c r="AE26" s="12" t="n"/>
      <c r="AF26" s="12" t="n"/>
    </row>
    <row r="27">
      <c r="A27" s="12" t="n"/>
      <c r="B27" s="12" t="n"/>
      <c r="C27" s="12" t="n"/>
      <c r="D27" s="12" t="n"/>
      <c r="E27" s="12" t="n"/>
      <c r="F27" s="13" t="n"/>
      <c r="G27" s="13" t="n"/>
      <c r="H27" s="14">
        <f>IF(OR(F27="",G27=""),"",NETWORKDAYS(F27,G27,Holidays!$A$2:$A$40))</f>
        <v/>
      </c>
      <c r="I27" s="12" t="n"/>
      <c r="J27" s="15">
        <f>IF(AND($F27&lt;&gt;"",$G27&lt;&gt;"",J$8&gt;=$F27,J$8&lt;=$G27),1,"")</f>
        <v/>
      </c>
      <c r="K27" s="15">
        <f>IF(AND($F27&lt;&gt;"",$G27&lt;&gt;"",K$8&gt;=$F27,K$8&lt;=$G27),1,"")</f>
        <v/>
      </c>
      <c r="L27" s="15">
        <f>IF(AND($F27&lt;&gt;"",$G27&lt;&gt;"",L$8&gt;=$F27,L$8&lt;=$G27),1,"")</f>
        <v/>
      </c>
      <c r="M27" s="15">
        <f>IF(AND($F27&lt;&gt;"",$G27&lt;&gt;"",M$8&gt;=$F27,M$8&lt;=$G27),1,"")</f>
        <v/>
      </c>
      <c r="N27" s="15">
        <f>IF(AND($F27&lt;&gt;"",$G27&lt;&gt;"",N$8&gt;=$F27,N$8&lt;=$G27),1,"")</f>
        <v/>
      </c>
      <c r="O27" s="16">
        <f>IF(AND($F27&lt;&gt;"",$G27&lt;&gt;"",O$8&gt;=$F27,O$8&lt;=$G27),1,"")</f>
        <v/>
      </c>
      <c r="P27" s="16">
        <f>IF(AND($F27&lt;&gt;"",$G27&lt;&gt;"",P$8&gt;=$F27,P$8&lt;=$G27),1,"")</f>
        <v/>
      </c>
      <c r="Q27" s="16">
        <f>IF(AND($F27&lt;&gt;"",$G27&lt;&gt;"",Q$8&gt;=$F27,Q$8&lt;=$G27),1,"")</f>
        <v/>
      </c>
      <c r="R27" s="16">
        <f>IF(AND($F27&lt;&gt;"",$G27&lt;&gt;"",R$8&gt;=$F27,R$8&lt;=$G27),1,"")</f>
        <v/>
      </c>
      <c r="S27" s="16">
        <f>IF(AND($F27&lt;&gt;"",$G27&lt;&gt;"",S$8&gt;=$F27,S$8&lt;=$G27),1,"")</f>
        <v/>
      </c>
      <c r="T27" s="16">
        <f>IF(AND($F27&lt;&gt;"",$G27&lt;&gt;"",T$8&gt;=$F27,T$8&lt;=$G27),1,"")</f>
        <v/>
      </c>
      <c r="U27" s="16">
        <f>IF(AND($F27&lt;&gt;"",$G27&lt;&gt;"",U$8&gt;=$F27,U$8&lt;=$G27),1,"")</f>
        <v/>
      </c>
      <c r="V27" s="16">
        <f>IF(AND($F27&lt;&gt;"",$G27&lt;&gt;"",V$8&gt;=$F27,V$8&lt;=$G27),1,"")</f>
        <v/>
      </c>
      <c r="W27" s="16">
        <f>IF(AND($F27&lt;&gt;"",$G27&lt;&gt;"",W$8&gt;=$F27,W$8&lt;=$G27),1,"")</f>
        <v/>
      </c>
      <c r="X27" s="16">
        <f>IF(AND($F27&lt;&gt;"",$G27&lt;&gt;"",X$8&gt;=$F27,X$8&lt;=$G27),1,"")</f>
        <v/>
      </c>
      <c r="Y27" s="16">
        <f>IF(AND($F27&lt;&gt;"",$G27&lt;&gt;"",Y$8&gt;=$F27,Y$8&lt;=$G27),1,"")</f>
        <v/>
      </c>
      <c r="Z27" s="16">
        <f>IF(AND($F27&lt;&gt;"",$G27&lt;&gt;"",Z$8&gt;=$F27,Z$8&lt;=$G27),1,"")</f>
        <v/>
      </c>
      <c r="AA27" s="16">
        <f>IF(AND($F27&lt;&gt;"",$G27&lt;&gt;"",AA$8&gt;=$F27,AA$8&lt;=$G27),1,"")</f>
        <v/>
      </c>
      <c r="AB27" s="16">
        <f>IF(AND($F27&lt;&gt;"",$G27&lt;&gt;"",AB$8&gt;=$F27,AB$8&lt;=$G27),1,"")</f>
        <v/>
      </c>
      <c r="AC27" s="16">
        <f>IF(AND($F27&lt;&gt;"",$G27&lt;&gt;"",AC$8&gt;=$F27,AC$8&lt;=$G27),1,"")</f>
        <v/>
      </c>
      <c r="AD27" s="12" t="n"/>
      <c r="AE27" s="12" t="n"/>
      <c r="AF27" s="12" t="n"/>
    </row>
    <row r="28">
      <c r="A28" s="12" t="n"/>
      <c r="B28" s="12" t="n"/>
      <c r="C28" s="12" t="n"/>
      <c r="D28" s="12" t="n"/>
      <c r="E28" s="12" t="n"/>
      <c r="F28" s="13" t="n"/>
      <c r="G28" s="13" t="n"/>
      <c r="H28" s="14">
        <f>IF(OR(F28="",G28=""),"",NETWORKDAYS(F28,G28,Holidays!$A$2:$A$40))</f>
        <v/>
      </c>
      <c r="I28" s="12" t="n"/>
      <c r="J28" s="15">
        <f>IF(AND($F28&lt;&gt;"",$G28&lt;&gt;"",J$8&gt;=$F28,J$8&lt;=$G28),1,"")</f>
        <v/>
      </c>
      <c r="K28" s="15">
        <f>IF(AND($F28&lt;&gt;"",$G28&lt;&gt;"",K$8&gt;=$F28,K$8&lt;=$G28),1,"")</f>
        <v/>
      </c>
      <c r="L28" s="15">
        <f>IF(AND($F28&lt;&gt;"",$G28&lt;&gt;"",L$8&gt;=$F28,L$8&lt;=$G28),1,"")</f>
        <v/>
      </c>
      <c r="M28" s="15">
        <f>IF(AND($F28&lt;&gt;"",$G28&lt;&gt;"",M$8&gt;=$F28,M$8&lt;=$G28),1,"")</f>
        <v/>
      </c>
      <c r="N28" s="15">
        <f>IF(AND($F28&lt;&gt;"",$G28&lt;&gt;"",N$8&gt;=$F28,N$8&lt;=$G28),1,"")</f>
        <v/>
      </c>
      <c r="O28" s="16">
        <f>IF(AND($F28&lt;&gt;"",$G28&lt;&gt;"",O$8&gt;=$F28,O$8&lt;=$G28),1,"")</f>
        <v/>
      </c>
      <c r="P28" s="16">
        <f>IF(AND($F28&lt;&gt;"",$G28&lt;&gt;"",P$8&gt;=$F28,P$8&lt;=$G28),1,"")</f>
        <v/>
      </c>
      <c r="Q28" s="16">
        <f>IF(AND($F28&lt;&gt;"",$G28&lt;&gt;"",Q$8&gt;=$F28,Q$8&lt;=$G28),1,"")</f>
        <v/>
      </c>
      <c r="R28" s="16">
        <f>IF(AND($F28&lt;&gt;"",$G28&lt;&gt;"",R$8&gt;=$F28,R$8&lt;=$G28),1,"")</f>
        <v/>
      </c>
      <c r="S28" s="16">
        <f>IF(AND($F28&lt;&gt;"",$G28&lt;&gt;"",S$8&gt;=$F28,S$8&lt;=$G28),1,"")</f>
        <v/>
      </c>
      <c r="T28" s="16">
        <f>IF(AND($F28&lt;&gt;"",$G28&lt;&gt;"",T$8&gt;=$F28,T$8&lt;=$G28),1,"")</f>
        <v/>
      </c>
      <c r="U28" s="16">
        <f>IF(AND($F28&lt;&gt;"",$G28&lt;&gt;"",U$8&gt;=$F28,U$8&lt;=$G28),1,"")</f>
        <v/>
      </c>
      <c r="V28" s="16">
        <f>IF(AND($F28&lt;&gt;"",$G28&lt;&gt;"",V$8&gt;=$F28,V$8&lt;=$G28),1,"")</f>
        <v/>
      </c>
      <c r="W28" s="16">
        <f>IF(AND($F28&lt;&gt;"",$G28&lt;&gt;"",W$8&gt;=$F28,W$8&lt;=$G28),1,"")</f>
        <v/>
      </c>
      <c r="X28" s="16">
        <f>IF(AND($F28&lt;&gt;"",$G28&lt;&gt;"",X$8&gt;=$F28,X$8&lt;=$G28),1,"")</f>
        <v/>
      </c>
      <c r="Y28" s="16">
        <f>IF(AND($F28&lt;&gt;"",$G28&lt;&gt;"",Y$8&gt;=$F28,Y$8&lt;=$G28),1,"")</f>
        <v/>
      </c>
      <c r="Z28" s="16">
        <f>IF(AND($F28&lt;&gt;"",$G28&lt;&gt;"",Z$8&gt;=$F28,Z$8&lt;=$G28),1,"")</f>
        <v/>
      </c>
      <c r="AA28" s="16">
        <f>IF(AND($F28&lt;&gt;"",$G28&lt;&gt;"",AA$8&gt;=$F28,AA$8&lt;=$G28),1,"")</f>
        <v/>
      </c>
      <c r="AB28" s="16">
        <f>IF(AND($F28&lt;&gt;"",$G28&lt;&gt;"",AB$8&gt;=$F28,AB$8&lt;=$G28),1,"")</f>
        <v/>
      </c>
      <c r="AC28" s="16">
        <f>IF(AND($F28&lt;&gt;"",$G28&lt;&gt;"",AC$8&gt;=$F28,AC$8&lt;=$G28),1,"")</f>
        <v/>
      </c>
      <c r="AD28" s="12" t="n"/>
      <c r="AE28" s="12" t="n"/>
      <c r="AF28" s="12" t="n"/>
    </row>
    <row r="29">
      <c r="A29" s="12" t="n"/>
      <c r="B29" s="12" t="n"/>
      <c r="C29" s="12" t="n"/>
      <c r="D29" s="12" t="n"/>
      <c r="E29" s="12" t="n"/>
      <c r="F29" s="13" t="n"/>
      <c r="G29" s="13" t="n"/>
      <c r="H29" s="14">
        <f>IF(OR(F29="",G29=""),"",NETWORKDAYS(F29,G29,Holidays!$A$2:$A$40))</f>
        <v/>
      </c>
      <c r="I29" s="12" t="n"/>
      <c r="J29" s="15">
        <f>IF(AND($F29&lt;&gt;"",$G29&lt;&gt;"",J$8&gt;=$F29,J$8&lt;=$G29),1,"")</f>
        <v/>
      </c>
      <c r="K29" s="15">
        <f>IF(AND($F29&lt;&gt;"",$G29&lt;&gt;"",K$8&gt;=$F29,K$8&lt;=$G29),1,"")</f>
        <v/>
      </c>
      <c r="L29" s="15">
        <f>IF(AND($F29&lt;&gt;"",$G29&lt;&gt;"",L$8&gt;=$F29,L$8&lt;=$G29),1,"")</f>
        <v/>
      </c>
      <c r="M29" s="15">
        <f>IF(AND($F29&lt;&gt;"",$G29&lt;&gt;"",M$8&gt;=$F29,M$8&lt;=$G29),1,"")</f>
        <v/>
      </c>
      <c r="N29" s="15">
        <f>IF(AND($F29&lt;&gt;"",$G29&lt;&gt;"",N$8&gt;=$F29,N$8&lt;=$G29),1,"")</f>
        <v/>
      </c>
      <c r="O29" s="16">
        <f>IF(AND($F29&lt;&gt;"",$G29&lt;&gt;"",O$8&gt;=$F29,O$8&lt;=$G29),1,"")</f>
        <v/>
      </c>
      <c r="P29" s="16">
        <f>IF(AND($F29&lt;&gt;"",$G29&lt;&gt;"",P$8&gt;=$F29,P$8&lt;=$G29),1,"")</f>
        <v/>
      </c>
      <c r="Q29" s="16">
        <f>IF(AND($F29&lt;&gt;"",$G29&lt;&gt;"",Q$8&gt;=$F29,Q$8&lt;=$G29),1,"")</f>
        <v/>
      </c>
      <c r="R29" s="16">
        <f>IF(AND($F29&lt;&gt;"",$G29&lt;&gt;"",R$8&gt;=$F29,R$8&lt;=$G29),1,"")</f>
        <v/>
      </c>
      <c r="S29" s="16">
        <f>IF(AND($F29&lt;&gt;"",$G29&lt;&gt;"",S$8&gt;=$F29,S$8&lt;=$G29),1,"")</f>
        <v/>
      </c>
      <c r="T29" s="16">
        <f>IF(AND($F29&lt;&gt;"",$G29&lt;&gt;"",T$8&gt;=$F29,T$8&lt;=$G29),1,"")</f>
        <v/>
      </c>
      <c r="U29" s="16">
        <f>IF(AND($F29&lt;&gt;"",$G29&lt;&gt;"",U$8&gt;=$F29,U$8&lt;=$G29),1,"")</f>
        <v/>
      </c>
      <c r="V29" s="16">
        <f>IF(AND($F29&lt;&gt;"",$G29&lt;&gt;"",V$8&gt;=$F29,V$8&lt;=$G29),1,"")</f>
        <v/>
      </c>
      <c r="W29" s="16">
        <f>IF(AND($F29&lt;&gt;"",$G29&lt;&gt;"",W$8&gt;=$F29,W$8&lt;=$G29),1,"")</f>
        <v/>
      </c>
      <c r="X29" s="16">
        <f>IF(AND($F29&lt;&gt;"",$G29&lt;&gt;"",X$8&gt;=$F29,X$8&lt;=$G29),1,"")</f>
        <v/>
      </c>
      <c r="Y29" s="16">
        <f>IF(AND($F29&lt;&gt;"",$G29&lt;&gt;"",Y$8&gt;=$F29,Y$8&lt;=$G29),1,"")</f>
        <v/>
      </c>
      <c r="Z29" s="16">
        <f>IF(AND($F29&lt;&gt;"",$G29&lt;&gt;"",Z$8&gt;=$F29,Z$8&lt;=$G29),1,"")</f>
        <v/>
      </c>
      <c r="AA29" s="16">
        <f>IF(AND($F29&lt;&gt;"",$G29&lt;&gt;"",AA$8&gt;=$F29,AA$8&lt;=$G29),1,"")</f>
        <v/>
      </c>
      <c r="AB29" s="16">
        <f>IF(AND($F29&lt;&gt;"",$G29&lt;&gt;"",AB$8&gt;=$F29,AB$8&lt;=$G29),1,"")</f>
        <v/>
      </c>
      <c r="AC29" s="16">
        <f>IF(AND($F29&lt;&gt;"",$G29&lt;&gt;"",AC$8&gt;=$F29,AC$8&lt;=$G29),1,"")</f>
        <v/>
      </c>
      <c r="AD29" s="12" t="n"/>
      <c r="AE29" s="12" t="n"/>
      <c r="AF29" s="12" t="n"/>
    </row>
    <row r="30">
      <c r="A30" s="12" t="n"/>
      <c r="B30" s="12" t="n"/>
      <c r="C30" s="12" t="n"/>
      <c r="D30" s="12" t="n"/>
      <c r="E30" s="12" t="n"/>
      <c r="F30" s="13" t="n"/>
      <c r="G30" s="13" t="n"/>
      <c r="H30" s="14">
        <f>IF(OR(F30="",G30=""),"",NETWORKDAYS(F30,G30,Holidays!$A$2:$A$40))</f>
        <v/>
      </c>
      <c r="I30" s="12" t="n"/>
      <c r="J30" s="15">
        <f>IF(AND($F30&lt;&gt;"",$G30&lt;&gt;"",J$8&gt;=$F30,J$8&lt;=$G30),1,"")</f>
        <v/>
      </c>
      <c r="K30" s="15">
        <f>IF(AND($F30&lt;&gt;"",$G30&lt;&gt;"",K$8&gt;=$F30,K$8&lt;=$G30),1,"")</f>
        <v/>
      </c>
      <c r="L30" s="15">
        <f>IF(AND($F30&lt;&gt;"",$G30&lt;&gt;"",L$8&gt;=$F30,L$8&lt;=$G30),1,"")</f>
        <v/>
      </c>
      <c r="M30" s="15">
        <f>IF(AND($F30&lt;&gt;"",$G30&lt;&gt;"",M$8&gt;=$F30,M$8&lt;=$G30),1,"")</f>
        <v/>
      </c>
      <c r="N30" s="15">
        <f>IF(AND($F30&lt;&gt;"",$G30&lt;&gt;"",N$8&gt;=$F30,N$8&lt;=$G30),1,"")</f>
        <v/>
      </c>
      <c r="O30" s="16">
        <f>IF(AND($F30&lt;&gt;"",$G30&lt;&gt;"",O$8&gt;=$F30,O$8&lt;=$G30),1,"")</f>
        <v/>
      </c>
      <c r="P30" s="16">
        <f>IF(AND($F30&lt;&gt;"",$G30&lt;&gt;"",P$8&gt;=$F30,P$8&lt;=$G30),1,"")</f>
        <v/>
      </c>
      <c r="Q30" s="16">
        <f>IF(AND($F30&lt;&gt;"",$G30&lt;&gt;"",Q$8&gt;=$F30,Q$8&lt;=$G30),1,"")</f>
        <v/>
      </c>
      <c r="R30" s="16">
        <f>IF(AND($F30&lt;&gt;"",$G30&lt;&gt;"",R$8&gt;=$F30,R$8&lt;=$G30),1,"")</f>
        <v/>
      </c>
      <c r="S30" s="16">
        <f>IF(AND($F30&lt;&gt;"",$G30&lt;&gt;"",S$8&gt;=$F30,S$8&lt;=$G30),1,"")</f>
        <v/>
      </c>
      <c r="T30" s="16">
        <f>IF(AND($F30&lt;&gt;"",$G30&lt;&gt;"",T$8&gt;=$F30,T$8&lt;=$G30),1,"")</f>
        <v/>
      </c>
      <c r="U30" s="16">
        <f>IF(AND($F30&lt;&gt;"",$G30&lt;&gt;"",U$8&gt;=$F30,U$8&lt;=$G30),1,"")</f>
        <v/>
      </c>
      <c r="V30" s="16">
        <f>IF(AND($F30&lt;&gt;"",$G30&lt;&gt;"",V$8&gt;=$F30,V$8&lt;=$G30),1,"")</f>
        <v/>
      </c>
      <c r="W30" s="16">
        <f>IF(AND($F30&lt;&gt;"",$G30&lt;&gt;"",W$8&gt;=$F30,W$8&lt;=$G30),1,"")</f>
        <v/>
      </c>
      <c r="X30" s="16">
        <f>IF(AND($F30&lt;&gt;"",$G30&lt;&gt;"",X$8&gt;=$F30,X$8&lt;=$G30),1,"")</f>
        <v/>
      </c>
      <c r="Y30" s="16">
        <f>IF(AND($F30&lt;&gt;"",$G30&lt;&gt;"",Y$8&gt;=$F30,Y$8&lt;=$G30),1,"")</f>
        <v/>
      </c>
      <c r="Z30" s="16">
        <f>IF(AND($F30&lt;&gt;"",$G30&lt;&gt;"",Z$8&gt;=$F30,Z$8&lt;=$G30),1,"")</f>
        <v/>
      </c>
      <c r="AA30" s="16">
        <f>IF(AND($F30&lt;&gt;"",$G30&lt;&gt;"",AA$8&gt;=$F30,AA$8&lt;=$G30),1,"")</f>
        <v/>
      </c>
      <c r="AB30" s="16">
        <f>IF(AND($F30&lt;&gt;"",$G30&lt;&gt;"",AB$8&gt;=$F30,AB$8&lt;=$G30),1,"")</f>
        <v/>
      </c>
      <c r="AC30" s="16">
        <f>IF(AND($F30&lt;&gt;"",$G30&lt;&gt;"",AC$8&gt;=$F30,AC$8&lt;=$G30),1,"")</f>
        <v/>
      </c>
      <c r="AD30" s="12" t="n"/>
      <c r="AE30" s="12" t="n"/>
      <c r="AF30" s="12" t="n"/>
    </row>
    <row r="31">
      <c r="A31" s="12" t="n"/>
      <c r="B31" s="12" t="n"/>
      <c r="C31" s="12" t="n"/>
      <c r="D31" s="12" t="n"/>
      <c r="E31" s="12" t="n"/>
      <c r="F31" s="13" t="n"/>
      <c r="G31" s="13" t="n"/>
      <c r="H31" s="14">
        <f>IF(OR(F31="",G31=""),"",NETWORKDAYS(F31,G31,Holidays!$A$2:$A$40))</f>
        <v/>
      </c>
      <c r="I31" s="12" t="n"/>
      <c r="J31" s="15">
        <f>IF(AND($F31&lt;&gt;"",$G31&lt;&gt;"",J$8&gt;=$F31,J$8&lt;=$G31),1,"")</f>
        <v/>
      </c>
      <c r="K31" s="15">
        <f>IF(AND($F31&lt;&gt;"",$G31&lt;&gt;"",K$8&gt;=$F31,K$8&lt;=$G31),1,"")</f>
        <v/>
      </c>
      <c r="L31" s="15">
        <f>IF(AND($F31&lt;&gt;"",$G31&lt;&gt;"",L$8&gt;=$F31,L$8&lt;=$G31),1,"")</f>
        <v/>
      </c>
      <c r="M31" s="15">
        <f>IF(AND($F31&lt;&gt;"",$G31&lt;&gt;"",M$8&gt;=$F31,M$8&lt;=$G31),1,"")</f>
        <v/>
      </c>
      <c r="N31" s="15">
        <f>IF(AND($F31&lt;&gt;"",$G31&lt;&gt;"",N$8&gt;=$F31,N$8&lt;=$G31),1,"")</f>
        <v/>
      </c>
      <c r="O31" s="16">
        <f>IF(AND($F31&lt;&gt;"",$G31&lt;&gt;"",O$8&gt;=$F31,O$8&lt;=$G31),1,"")</f>
        <v/>
      </c>
      <c r="P31" s="16">
        <f>IF(AND($F31&lt;&gt;"",$G31&lt;&gt;"",P$8&gt;=$F31,P$8&lt;=$G31),1,"")</f>
        <v/>
      </c>
      <c r="Q31" s="16">
        <f>IF(AND($F31&lt;&gt;"",$G31&lt;&gt;"",Q$8&gt;=$F31,Q$8&lt;=$G31),1,"")</f>
        <v/>
      </c>
      <c r="R31" s="16">
        <f>IF(AND($F31&lt;&gt;"",$G31&lt;&gt;"",R$8&gt;=$F31,R$8&lt;=$G31),1,"")</f>
        <v/>
      </c>
      <c r="S31" s="16">
        <f>IF(AND($F31&lt;&gt;"",$G31&lt;&gt;"",S$8&gt;=$F31,S$8&lt;=$G31),1,"")</f>
        <v/>
      </c>
      <c r="T31" s="16">
        <f>IF(AND($F31&lt;&gt;"",$G31&lt;&gt;"",T$8&gt;=$F31,T$8&lt;=$G31),1,"")</f>
        <v/>
      </c>
      <c r="U31" s="16">
        <f>IF(AND($F31&lt;&gt;"",$G31&lt;&gt;"",U$8&gt;=$F31,U$8&lt;=$G31),1,"")</f>
        <v/>
      </c>
      <c r="V31" s="16">
        <f>IF(AND($F31&lt;&gt;"",$G31&lt;&gt;"",V$8&gt;=$F31,V$8&lt;=$G31),1,"")</f>
        <v/>
      </c>
      <c r="W31" s="16">
        <f>IF(AND($F31&lt;&gt;"",$G31&lt;&gt;"",W$8&gt;=$F31,W$8&lt;=$G31),1,"")</f>
        <v/>
      </c>
      <c r="X31" s="16">
        <f>IF(AND($F31&lt;&gt;"",$G31&lt;&gt;"",X$8&gt;=$F31,X$8&lt;=$G31),1,"")</f>
        <v/>
      </c>
      <c r="Y31" s="16">
        <f>IF(AND($F31&lt;&gt;"",$G31&lt;&gt;"",Y$8&gt;=$F31,Y$8&lt;=$G31),1,"")</f>
        <v/>
      </c>
      <c r="Z31" s="16">
        <f>IF(AND($F31&lt;&gt;"",$G31&lt;&gt;"",Z$8&gt;=$F31,Z$8&lt;=$G31),1,"")</f>
        <v/>
      </c>
      <c r="AA31" s="16">
        <f>IF(AND($F31&lt;&gt;"",$G31&lt;&gt;"",AA$8&gt;=$F31,AA$8&lt;=$G31),1,"")</f>
        <v/>
      </c>
      <c r="AB31" s="16">
        <f>IF(AND($F31&lt;&gt;"",$G31&lt;&gt;"",AB$8&gt;=$F31,AB$8&lt;=$G31),1,"")</f>
        <v/>
      </c>
      <c r="AC31" s="16">
        <f>IF(AND($F31&lt;&gt;"",$G31&lt;&gt;"",AC$8&gt;=$F31,AC$8&lt;=$G31),1,"")</f>
        <v/>
      </c>
      <c r="AD31" s="12" t="n"/>
      <c r="AE31" s="12" t="n"/>
      <c r="AF31" s="12" t="n"/>
    </row>
    <row r="32">
      <c r="A32" s="12" t="n"/>
      <c r="B32" s="12" t="n"/>
      <c r="C32" s="12" t="n"/>
      <c r="D32" s="12" t="n"/>
      <c r="E32" s="12" t="n"/>
      <c r="F32" s="13" t="n"/>
      <c r="G32" s="13" t="n"/>
      <c r="H32" s="14">
        <f>IF(OR(F32="",G32=""),"",NETWORKDAYS(F32,G32,Holidays!$A$2:$A$40))</f>
        <v/>
      </c>
      <c r="I32" s="12" t="n"/>
      <c r="J32" s="15">
        <f>IF(AND($F32&lt;&gt;"",$G32&lt;&gt;"",J$8&gt;=$F32,J$8&lt;=$G32),1,"")</f>
        <v/>
      </c>
      <c r="K32" s="15">
        <f>IF(AND($F32&lt;&gt;"",$G32&lt;&gt;"",K$8&gt;=$F32,K$8&lt;=$G32),1,"")</f>
        <v/>
      </c>
      <c r="L32" s="15">
        <f>IF(AND($F32&lt;&gt;"",$G32&lt;&gt;"",L$8&gt;=$F32,L$8&lt;=$G32),1,"")</f>
        <v/>
      </c>
      <c r="M32" s="15">
        <f>IF(AND($F32&lt;&gt;"",$G32&lt;&gt;"",M$8&gt;=$F32,M$8&lt;=$G32),1,"")</f>
        <v/>
      </c>
      <c r="N32" s="15">
        <f>IF(AND($F32&lt;&gt;"",$G32&lt;&gt;"",N$8&gt;=$F32,N$8&lt;=$G32),1,"")</f>
        <v/>
      </c>
      <c r="O32" s="16">
        <f>IF(AND($F32&lt;&gt;"",$G32&lt;&gt;"",O$8&gt;=$F32,O$8&lt;=$G32),1,"")</f>
        <v/>
      </c>
      <c r="P32" s="16">
        <f>IF(AND($F32&lt;&gt;"",$G32&lt;&gt;"",P$8&gt;=$F32,P$8&lt;=$G32),1,"")</f>
        <v/>
      </c>
      <c r="Q32" s="16">
        <f>IF(AND($F32&lt;&gt;"",$G32&lt;&gt;"",Q$8&gt;=$F32,Q$8&lt;=$G32),1,"")</f>
        <v/>
      </c>
      <c r="R32" s="16">
        <f>IF(AND($F32&lt;&gt;"",$G32&lt;&gt;"",R$8&gt;=$F32,R$8&lt;=$G32),1,"")</f>
        <v/>
      </c>
      <c r="S32" s="16">
        <f>IF(AND($F32&lt;&gt;"",$G32&lt;&gt;"",S$8&gt;=$F32,S$8&lt;=$G32),1,"")</f>
        <v/>
      </c>
      <c r="T32" s="16">
        <f>IF(AND($F32&lt;&gt;"",$G32&lt;&gt;"",T$8&gt;=$F32,T$8&lt;=$G32),1,"")</f>
        <v/>
      </c>
      <c r="U32" s="16">
        <f>IF(AND($F32&lt;&gt;"",$G32&lt;&gt;"",U$8&gt;=$F32,U$8&lt;=$G32),1,"")</f>
        <v/>
      </c>
      <c r="V32" s="16">
        <f>IF(AND($F32&lt;&gt;"",$G32&lt;&gt;"",V$8&gt;=$F32,V$8&lt;=$G32),1,"")</f>
        <v/>
      </c>
      <c r="W32" s="16">
        <f>IF(AND($F32&lt;&gt;"",$G32&lt;&gt;"",W$8&gt;=$F32,W$8&lt;=$G32),1,"")</f>
        <v/>
      </c>
      <c r="X32" s="16">
        <f>IF(AND($F32&lt;&gt;"",$G32&lt;&gt;"",X$8&gt;=$F32,X$8&lt;=$G32),1,"")</f>
        <v/>
      </c>
      <c r="Y32" s="16">
        <f>IF(AND($F32&lt;&gt;"",$G32&lt;&gt;"",Y$8&gt;=$F32,Y$8&lt;=$G32),1,"")</f>
        <v/>
      </c>
      <c r="Z32" s="16">
        <f>IF(AND($F32&lt;&gt;"",$G32&lt;&gt;"",Z$8&gt;=$F32,Z$8&lt;=$G32),1,"")</f>
        <v/>
      </c>
      <c r="AA32" s="16">
        <f>IF(AND($F32&lt;&gt;"",$G32&lt;&gt;"",AA$8&gt;=$F32,AA$8&lt;=$G32),1,"")</f>
        <v/>
      </c>
      <c r="AB32" s="16">
        <f>IF(AND($F32&lt;&gt;"",$G32&lt;&gt;"",AB$8&gt;=$F32,AB$8&lt;=$G32),1,"")</f>
        <v/>
      </c>
      <c r="AC32" s="16">
        <f>IF(AND($F32&lt;&gt;"",$G32&lt;&gt;"",AC$8&gt;=$F32,AC$8&lt;=$G32),1,"")</f>
        <v/>
      </c>
      <c r="AD32" s="12" t="n"/>
      <c r="AE32" s="12" t="n"/>
      <c r="AF32" s="12" t="n"/>
    </row>
    <row r="33">
      <c r="A33" s="12" t="n"/>
      <c r="B33" s="12" t="n"/>
      <c r="C33" s="12" t="n"/>
      <c r="D33" s="12" t="n"/>
      <c r="E33" s="12" t="n"/>
      <c r="F33" s="13" t="n"/>
      <c r="G33" s="13" t="n"/>
      <c r="H33" s="14">
        <f>IF(OR(F33="",G33=""),"",NETWORKDAYS(F33,G33,Holidays!$A$2:$A$40))</f>
        <v/>
      </c>
      <c r="I33" s="12" t="n"/>
      <c r="J33" s="15">
        <f>IF(AND($F33&lt;&gt;"",$G33&lt;&gt;"",J$8&gt;=$F33,J$8&lt;=$G33),1,"")</f>
        <v/>
      </c>
      <c r="K33" s="15">
        <f>IF(AND($F33&lt;&gt;"",$G33&lt;&gt;"",K$8&gt;=$F33,K$8&lt;=$G33),1,"")</f>
        <v/>
      </c>
      <c r="L33" s="15">
        <f>IF(AND($F33&lt;&gt;"",$G33&lt;&gt;"",L$8&gt;=$F33,L$8&lt;=$G33),1,"")</f>
        <v/>
      </c>
      <c r="M33" s="15">
        <f>IF(AND($F33&lt;&gt;"",$G33&lt;&gt;"",M$8&gt;=$F33,M$8&lt;=$G33),1,"")</f>
        <v/>
      </c>
      <c r="N33" s="15">
        <f>IF(AND($F33&lt;&gt;"",$G33&lt;&gt;"",N$8&gt;=$F33,N$8&lt;=$G33),1,"")</f>
        <v/>
      </c>
      <c r="O33" s="16">
        <f>IF(AND($F33&lt;&gt;"",$G33&lt;&gt;"",O$8&gt;=$F33,O$8&lt;=$G33),1,"")</f>
        <v/>
      </c>
      <c r="P33" s="16">
        <f>IF(AND($F33&lt;&gt;"",$G33&lt;&gt;"",P$8&gt;=$F33,P$8&lt;=$G33),1,"")</f>
        <v/>
      </c>
      <c r="Q33" s="16">
        <f>IF(AND($F33&lt;&gt;"",$G33&lt;&gt;"",Q$8&gt;=$F33,Q$8&lt;=$G33),1,"")</f>
        <v/>
      </c>
      <c r="R33" s="16">
        <f>IF(AND($F33&lt;&gt;"",$G33&lt;&gt;"",R$8&gt;=$F33,R$8&lt;=$G33),1,"")</f>
        <v/>
      </c>
      <c r="S33" s="16">
        <f>IF(AND($F33&lt;&gt;"",$G33&lt;&gt;"",S$8&gt;=$F33,S$8&lt;=$G33),1,"")</f>
        <v/>
      </c>
      <c r="T33" s="16">
        <f>IF(AND($F33&lt;&gt;"",$G33&lt;&gt;"",T$8&gt;=$F33,T$8&lt;=$G33),1,"")</f>
        <v/>
      </c>
      <c r="U33" s="16">
        <f>IF(AND($F33&lt;&gt;"",$G33&lt;&gt;"",U$8&gt;=$F33,U$8&lt;=$G33),1,"")</f>
        <v/>
      </c>
      <c r="V33" s="16">
        <f>IF(AND($F33&lt;&gt;"",$G33&lt;&gt;"",V$8&gt;=$F33,V$8&lt;=$G33),1,"")</f>
        <v/>
      </c>
      <c r="W33" s="16">
        <f>IF(AND($F33&lt;&gt;"",$G33&lt;&gt;"",W$8&gt;=$F33,W$8&lt;=$G33),1,"")</f>
        <v/>
      </c>
      <c r="X33" s="16">
        <f>IF(AND($F33&lt;&gt;"",$G33&lt;&gt;"",X$8&gt;=$F33,X$8&lt;=$G33),1,"")</f>
        <v/>
      </c>
      <c r="Y33" s="16">
        <f>IF(AND($F33&lt;&gt;"",$G33&lt;&gt;"",Y$8&gt;=$F33,Y$8&lt;=$G33),1,"")</f>
        <v/>
      </c>
      <c r="Z33" s="16">
        <f>IF(AND($F33&lt;&gt;"",$G33&lt;&gt;"",Z$8&gt;=$F33,Z$8&lt;=$G33),1,"")</f>
        <v/>
      </c>
      <c r="AA33" s="16">
        <f>IF(AND($F33&lt;&gt;"",$G33&lt;&gt;"",AA$8&gt;=$F33,AA$8&lt;=$G33),1,"")</f>
        <v/>
      </c>
      <c r="AB33" s="16">
        <f>IF(AND($F33&lt;&gt;"",$G33&lt;&gt;"",AB$8&gt;=$F33,AB$8&lt;=$G33),1,"")</f>
        <v/>
      </c>
      <c r="AC33" s="16">
        <f>IF(AND($F33&lt;&gt;"",$G33&lt;&gt;"",AC$8&gt;=$F33,AC$8&lt;=$G33),1,"")</f>
        <v/>
      </c>
      <c r="AD33" s="12" t="n"/>
      <c r="AE33" s="12" t="n"/>
      <c r="AF33" s="12" t="n"/>
    </row>
    <row r="34">
      <c r="A34" s="12" t="n"/>
      <c r="B34" s="12" t="n"/>
      <c r="C34" s="12" t="n"/>
      <c r="D34" s="12" t="n"/>
      <c r="E34" s="12" t="n"/>
      <c r="F34" s="13" t="n"/>
      <c r="G34" s="13" t="n"/>
      <c r="H34" s="14">
        <f>IF(OR(F34="",G34=""),"",NETWORKDAYS(F34,G34,Holidays!$A$2:$A$40))</f>
        <v/>
      </c>
      <c r="I34" s="12" t="n"/>
      <c r="J34" s="15">
        <f>IF(AND($F34&lt;&gt;"",$G34&lt;&gt;"",J$8&gt;=$F34,J$8&lt;=$G34),1,"")</f>
        <v/>
      </c>
      <c r="K34" s="15">
        <f>IF(AND($F34&lt;&gt;"",$G34&lt;&gt;"",K$8&gt;=$F34,K$8&lt;=$G34),1,"")</f>
        <v/>
      </c>
      <c r="L34" s="15">
        <f>IF(AND($F34&lt;&gt;"",$G34&lt;&gt;"",L$8&gt;=$F34,L$8&lt;=$G34),1,"")</f>
        <v/>
      </c>
      <c r="M34" s="15">
        <f>IF(AND($F34&lt;&gt;"",$G34&lt;&gt;"",M$8&gt;=$F34,M$8&lt;=$G34),1,"")</f>
        <v/>
      </c>
      <c r="N34" s="15">
        <f>IF(AND($F34&lt;&gt;"",$G34&lt;&gt;"",N$8&gt;=$F34,N$8&lt;=$G34),1,"")</f>
        <v/>
      </c>
      <c r="O34" s="16">
        <f>IF(AND($F34&lt;&gt;"",$G34&lt;&gt;"",O$8&gt;=$F34,O$8&lt;=$G34),1,"")</f>
        <v/>
      </c>
      <c r="P34" s="16">
        <f>IF(AND($F34&lt;&gt;"",$G34&lt;&gt;"",P$8&gt;=$F34,P$8&lt;=$G34),1,"")</f>
        <v/>
      </c>
      <c r="Q34" s="16">
        <f>IF(AND($F34&lt;&gt;"",$G34&lt;&gt;"",Q$8&gt;=$F34,Q$8&lt;=$G34),1,"")</f>
        <v/>
      </c>
      <c r="R34" s="16">
        <f>IF(AND($F34&lt;&gt;"",$G34&lt;&gt;"",R$8&gt;=$F34,R$8&lt;=$G34),1,"")</f>
        <v/>
      </c>
      <c r="S34" s="16">
        <f>IF(AND($F34&lt;&gt;"",$G34&lt;&gt;"",S$8&gt;=$F34,S$8&lt;=$G34),1,"")</f>
        <v/>
      </c>
      <c r="T34" s="16">
        <f>IF(AND($F34&lt;&gt;"",$G34&lt;&gt;"",T$8&gt;=$F34,T$8&lt;=$G34),1,"")</f>
        <v/>
      </c>
      <c r="U34" s="16">
        <f>IF(AND($F34&lt;&gt;"",$G34&lt;&gt;"",U$8&gt;=$F34,U$8&lt;=$G34),1,"")</f>
        <v/>
      </c>
      <c r="V34" s="16">
        <f>IF(AND($F34&lt;&gt;"",$G34&lt;&gt;"",V$8&gt;=$F34,V$8&lt;=$G34),1,"")</f>
        <v/>
      </c>
      <c r="W34" s="16">
        <f>IF(AND($F34&lt;&gt;"",$G34&lt;&gt;"",W$8&gt;=$F34,W$8&lt;=$G34),1,"")</f>
        <v/>
      </c>
      <c r="X34" s="16">
        <f>IF(AND($F34&lt;&gt;"",$G34&lt;&gt;"",X$8&gt;=$F34,X$8&lt;=$G34),1,"")</f>
        <v/>
      </c>
      <c r="Y34" s="16">
        <f>IF(AND($F34&lt;&gt;"",$G34&lt;&gt;"",Y$8&gt;=$F34,Y$8&lt;=$G34),1,"")</f>
        <v/>
      </c>
      <c r="Z34" s="16">
        <f>IF(AND($F34&lt;&gt;"",$G34&lt;&gt;"",Z$8&gt;=$F34,Z$8&lt;=$G34),1,"")</f>
        <v/>
      </c>
      <c r="AA34" s="16">
        <f>IF(AND($F34&lt;&gt;"",$G34&lt;&gt;"",AA$8&gt;=$F34,AA$8&lt;=$G34),1,"")</f>
        <v/>
      </c>
      <c r="AB34" s="16">
        <f>IF(AND($F34&lt;&gt;"",$G34&lt;&gt;"",AB$8&gt;=$F34,AB$8&lt;=$G34),1,"")</f>
        <v/>
      </c>
      <c r="AC34" s="16">
        <f>IF(AND($F34&lt;&gt;"",$G34&lt;&gt;"",AC$8&gt;=$F34,AC$8&lt;=$G34),1,"")</f>
        <v/>
      </c>
      <c r="AD34" s="12" t="n"/>
      <c r="AE34" s="12" t="n"/>
      <c r="AF34" s="12" t="n"/>
    </row>
    <row r="35">
      <c r="A35" s="12" t="n"/>
      <c r="B35" s="12" t="n"/>
      <c r="C35" s="12" t="n"/>
      <c r="D35" s="12" t="n"/>
      <c r="E35" s="12" t="n"/>
      <c r="F35" s="13" t="n"/>
      <c r="G35" s="13" t="n"/>
      <c r="H35" s="14">
        <f>IF(OR(F35="",G35=""),"",NETWORKDAYS(F35,G35,Holidays!$A$2:$A$40))</f>
        <v/>
      </c>
      <c r="I35" s="12" t="n"/>
      <c r="J35" s="15">
        <f>IF(AND($F35&lt;&gt;"",$G35&lt;&gt;"",J$8&gt;=$F35,J$8&lt;=$G35),1,"")</f>
        <v/>
      </c>
      <c r="K35" s="15">
        <f>IF(AND($F35&lt;&gt;"",$G35&lt;&gt;"",K$8&gt;=$F35,K$8&lt;=$G35),1,"")</f>
        <v/>
      </c>
      <c r="L35" s="15">
        <f>IF(AND($F35&lt;&gt;"",$G35&lt;&gt;"",L$8&gt;=$F35,L$8&lt;=$G35),1,"")</f>
        <v/>
      </c>
      <c r="M35" s="15">
        <f>IF(AND($F35&lt;&gt;"",$G35&lt;&gt;"",M$8&gt;=$F35,M$8&lt;=$G35),1,"")</f>
        <v/>
      </c>
      <c r="N35" s="15">
        <f>IF(AND($F35&lt;&gt;"",$G35&lt;&gt;"",N$8&gt;=$F35,N$8&lt;=$G35),1,"")</f>
        <v/>
      </c>
      <c r="O35" s="16">
        <f>IF(AND($F35&lt;&gt;"",$G35&lt;&gt;"",O$8&gt;=$F35,O$8&lt;=$G35),1,"")</f>
        <v/>
      </c>
      <c r="P35" s="16">
        <f>IF(AND($F35&lt;&gt;"",$G35&lt;&gt;"",P$8&gt;=$F35,P$8&lt;=$G35),1,"")</f>
        <v/>
      </c>
      <c r="Q35" s="16">
        <f>IF(AND($F35&lt;&gt;"",$G35&lt;&gt;"",Q$8&gt;=$F35,Q$8&lt;=$G35),1,"")</f>
        <v/>
      </c>
      <c r="R35" s="16">
        <f>IF(AND($F35&lt;&gt;"",$G35&lt;&gt;"",R$8&gt;=$F35,R$8&lt;=$G35),1,"")</f>
        <v/>
      </c>
      <c r="S35" s="16">
        <f>IF(AND($F35&lt;&gt;"",$G35&lt;&gt;"",S$8&gt;=$F35,S$8&lt;=$G35),1,"")</f>
        <v/>
      </c>
      <c r="T35" s="16">
        <f>IF(AND($F35&lt;&gt;"",$G35&lt;&gt;"",T$8&gt;=$F35,T$8&lt;=$G35),1,"")</f>
        <v/>
      </c>
      <c r="U35" s="16">
        <f>IF(AND($F35&lt;&gt;"",$G35&lt;&gt;"",U$8&gt;=$F35,U$8&lt;=$G35),1,"")</f>
        <v/>
      </c>
      <c r="V35" s="16">
        <f>IF(AND($F35&lt;&gt;"",$G35&lt;&gt;"",V$8&gt;=$F35,V$8&lt;=$G35),1,"")</f>
        <v/>
      </c>
      <c r="W35" s="16">
        <f>IF(AND($F35&lt;&gt;"",$G35&lt;&gt;"",W$8&gt;=$F35,W$8&lt;=$G35),1,"")</f>
        <v/>
      </c>
      <c r="X35" s="16">
        <f>IF(AND($F35&lt;&gt;"",$G35&lt;&gt;"",X$8&gt;=$F35,X$8&lt;=$G35),1,"")</f>
        <v/>
      </c>
      <c r="Y35" s="16">
        <f>IF(AND($F35&lt;&gt;"",$G35&lt;&gt;"",Y$8&gt;=$F35,Y$8&lt;=$G35),1,"")</f>
        <v/>
      </c>
      <c r="Z35" s="16">
        <f>IF(AND($F35&lt;&gt;"",$G35&lt;&gt;"",Z$8&gt;=$F35,Z$8&lt;=$G35),1,"")</f>
        <v/>
      </c>
      <c r="AA35" s="16">
        <f>IF(AND($F35&lt;&gt;"",$G35&lt;&gt;"",AA$8&gt;=$F35,AA$8&lt;=$G35),1,"")</f>
        <v/>
      </c>
      <c r="AB35" s="16">
        <f>IF(AND($F35&lt;&gt;"",$G35&lt;&gt;"",AB$8&gt;=$F35,AB$8&lt;=$G35),1,"")</f>
        <v/>
      </c>
      <c r="AC35" s="16">
        <f>IF(AND($F35&lt;&gt;"",$G35&lt;&gt;"",AC$8&gt;=$F35,AC$8&lt;=$G35),1,"")</f>
        <v/>
      </c>
      <c r="AD35" s="12" t="n"/>
      <c r="AE35" s="12" t="n"/>
      <c r="AF35" s="12" t="n"/>
    </row>
    <row r="36">
      <c r="A36" s="12" t="n"/>
      <c r="B36" s="12" t="n"/>
      <c r="C36" s="12" t="n"/>
      <c r="D36" s="12" t="n"/>
      <c r="E36" s="12" t="n"/>
      <c r="F36" s="13" t="n"/>
      <c r="G36" s="13" t="n"/>
      <c r="H36" s="14">
        <f>IF(OR(F36="",G36=""),"",NETWORKDAYS(F36,G36,Holidays!$A$2:$A$40))</f>
        <v/>
      </c>
      <c r="I36" s="12" t="n"/>
      <c r="J36" s="15">
        <f>IF(AND($F36&lt;&gt;"",$G36&lt;&gt;"",J$8&gt;=$F36,J$8&lt;=$G36),1,"")</f>
        <v/>
      </c>
      <c r="K36" s="15">
        <f>IF(AND($F36&lt;&gt;"",$G36&lt;&gt;"",K$8&gt;=$F36,K$8&lt;=$G36),1,"")</f>
        <v/>
      </c>
      <c r="L36" s="15">
        <f>IF(AND($F36&lt;&gt;"",$G36&lt;&gt;"",L$8&gt;=$F36,L$8&lt;=$G36),1,"")</f>
        <v/>
      </c>
      <c r="M36" s="15">
        <f>IF(AND($F36&lt;&gt;"",$G36&lt;&gt;"",M$8&gt;=$F36,M$8&lt;=$G36),1,"")</f>
        <v/>
      </c>
      <c r="N36" s="15">
        <f>IF(AND($F36&lt;&gt;"",$G36&lt;&gt;"",N$8&gt;=$F36,N$8&lt;=$G36),1,"")</f>
        <v/>
      </c>
      <c r="O36" s="16">
        <f>IF(AND($F36&lt;&gt;"",$G36&lt;&gt;"",O$8&gt;=$F36,O$8&lt;=$G36),1,"")</f>
        <v/>
      </c>
      <c r="P36" s="16">
        <f>IF(AND($F36&lt;&gt;"",$G36&lt;&gt;"",P$8&gt;=$F36,P$8&lt;=$G36),1,"")</f>
        <v/>
      </c>
      <c r="Q36" s="16">
        <f>IF(AND($F36&lt;&gt;"",$G36&lt;&gt;"",Q$8&gt;=$F36,Q$8&lt;=$G36),1,"")</f>
        <v/>
      </c>
      <c r="R36" s="16">
        <f>IF(AND($F36&lt;&gt;"",$G36&lt;&gt;"",R$8&gt;=$F36,R$8&lt;=$G36),1,"")</f>
        <v/>
      </c>
      <c r="S36" s="16">
        <f>IF(AND($F36&lt;&gt;"",$G36&lt;&gt;"",S$8&gt;=$F36,S$8&lt;=$G36),1,"")</f>
        <v/>
      </c>
      <c r="T36" s="16">
        <f>IF(AND($F36&lt;&gt;"",$G36&lt;&gt;"",T$8&gt;=$F36,T$8&lt;=$G36),1,"")</f>
        <v/>
      </c>
      <c r="U36" s="16">
        <f>IF(AND($F36&lt;&gt;"",$G36&lt;&gt;"",U$8&gt;=$F36,U$8&lt;=$G36),1,"")</f>
        <v/>
      </c>
      <c r="V36" s="16">
        <f>IF(AND($F36&lt;&gt;"",$G36&lt;&gt;"",V$8&gt;=$F36,V$8&lt;=$G36),1,"")</f>
        <v/>
      </c>
      <c r="W36" s="16">
        <f>IF(AND($F36&lt;&gt;"",$G36&lt;&gt;"",W$8&gt;=$F36,W$8&lt;=$G36),1,"")</f>
        <v/>
      </c>
      <c r="X36" s="16">
        <f>IF(AND($F36&lt;&gt;"",$G36&lt;&gt;"",X$8&gt;=$F36,X$8&lt;=$G36),1,"")</f>
        <v/>
      </c>
      <c r="Y36" s="16">
        <f>IF(AND($F36&lt;&gt;"",$G36&lt;&gt;"",Y$8&gt;=$F36,Y$8&lt;=$G36),1,"")</f>
        <v/>
      </c>
      <c r="Z36" s="16">
        <f>IF(AND($F36&lt;&gt;"",$G36&lt;&gt;"",Z$8&gt;=$F36,Z$8&lt;=$G36),1,"")</f>
        <v/>
      </c>
      <c r="AA36" s="16">
        <f>IF(AND($F36&lt;&gt;"",$G36&lt;&gt;"",AA$8&gt;=$F36,AA$8&lt;=$G36),1,"")</f>
        <v/>
      </c>
      <c r="AB36" s="16">
        <f>IF(AND($F36&lt;&gt;"",$G36&lt;&gt;"",AB$8&gt;=$F36,AB$8&lt;=$G36),1,"")</f>
        <v/>
      </c>
      <c r="AC36" s="16">
        <f>IF(AND($F36&lt;&gt;"",$G36&lt;&gt;"",AC$8&gt;=$F36,AC$8&lt;=$G36),1,"")</f>
        <v/>
      </c>
      <c r="AD36" s="12" t="n"/>
      <c r="AE36" s="12" t="n"/>
      <c r="AF36" s="12" t="n"/>
    </row>
    <row r="37">
      <c r="A37" s="12" t="n"/>
      <c r="B37" s="12" t="n"/>
      <c r="C37" s="12" t="n"/>
      <c r="D37" s="12" t="n"/>
      <c r="E37" s="12" t="n"/>
      <c r="F37" s="13" t="n"/>
      <c r="G37" s="13" t="n"/>
      <c r="H37" s="14">
        <f>IF(OR(F37="",G37=""),"",NETWORKDAYS(F37,G37,Holidays!$A$2:$A$40))</f>
        <v/>
      </c>
      <c r="I37" s="12" t="n"/>
      <c r="J37" s="15">
        <f>IF(AND($F37&lt;&gt;"",$G37&lt;&gt;"",J$8&gt;=$F37,J$8&lt;=$G37),1,"")</f>
        <v/>
      </c>
      <c r="K37" s="15">
        <f>IF(AND($F37&lt;&gt;"",$G37&lt;&gt;"",K$8&gt;=$F37,K$8&lt;=$G37),1,"")</f>
        <v/>
      </c>
      <c r="L37" s="15">
        <f>IF(AND($F37&lt;&gt;"",$G37&lt;&gt;"",L$8&gt;=$F37,L$8&lt;=$G37),1,"")</f>
        <v/>
      </c>
      <c r="M37" s="15">
        <f>IF(AND($F37&lt;&gt;"",$G37&lt;&gt;"",M$8&gt;=$F37,M$8&lt;=$G37),1,"")</f>
        <v/>
      </c>
      <c r="N37" s="15">
        <f>IF(AND($F37&lt;&gt;"",$G37&lt;&gt;"",N$8&gt;=$F37,N$8&lt;=$G37),1,"")</f>
        <v/>
      </c>
      <c r="O37" s="16">
        <f>IF(AND($F37&lt;&gt;"",$G37&lt;&gt;"",O$8&gt;=$F37,O$8&lt;=$G37),1,"")</f>
        <v/>
      </c>
      <c r="P37" s="16">
        <f>IF(AND($F37&lt;&gt;"",$G37&lt;&gt;"",P$8&gt;=$F37,P$8&lt;=$G37),1,"")</f>
        <v/>
      </c>
      <c r="Q37" s="16">
        <f>IF(AND($F37&lt;&gt;"",$G37&lt;&gt;"",Q$8&gt;=$F37,Q$8&lt;=$G37),1,"")</f>
        <v/>
      </c>
      <c r="R37" s="16">
        <f>IF(AND($F37&lt;&gt;"",$G37&lt;&gt;"",R$8&gt;=$F37,R$8&lt;=$G37),1,"")</f>
        <v/>
      </c>
      <c r="S37" s="16">
        <f>IF(AND($F37&lt;&gt;"",$G37&lt;&gt;"",S$8&gt;=$F37,S$8&lt;=$G37),1,"")</f>
        <v/>
      </c>
      <c r="T37" s="16">
        <f>IF(AND($F37&lt;&gt;"",$G37&lt;&gt;"",T$8&gt;=$F37,T$8&lt;=$G37),1,"")</f>
        <v/>
      </c>
      <c r="U37" s="16">
        <f>IF(AND($F37&lt;&gt;"",$G37&lt;&gt;"",U$8&gt;=$F37,U$8&lt;=$G37),1,"")</f>
        <v/>
      </c>
      <c r="V37" s="16">
        <f>IF(AND($F37&lt;&gt;"",$G37&lt;&gt;"",V$8&gt;=$F37,V$8&lt;=$G37),1,"")</f>
        <v/>
      </c>
      <c r="W37" s="16">
        <f>IF(AND($F37&lt;&gt;"",$G37&lt;&gt;"",W$8&gt;=$F37,W$8&lt;=$G37),1,"")</f>
        <v/>
      </c>
      <c r="X37" s="16">
        <f>IF(AND($F37&lt;&gt;"",$G37&lt;&gt;"",X$8&gt;=$F37,X$8&lt;=$G37),1,"")</f>
        <v/>
      </c>
      <c r="Y37" s="16">
        <f>IF(AND($F37&lt;&gt;"",$G37&lt;&gt;"",Y$8&gt;=$F37,Y$8&lt;=$G37),1,"")</f>
        <v/>
      </c>
      <c r="Z37" s="16">
        <f>IF(AND($F37&lt;&gt;"",$G37&lt;&gt;"",Z$8&gt;=$F37,Z$8&lt;=$G37),1,"")</f>
        <v/>
      </c>
      <c r="AA37" s="16">
        <f>IF(AND($F37&lt;&gt;"",$G37&lt;&gt;"",AA$8&gt;=$F37,AA$8&lt;=$G37),1,"")</f>
        <v/>
      </c>
      <c r="AB37" s="16">
        <f>IF(AND($F37&lt;&gt;"",$G37&lt;&gt;"",AB$8&gt;=$F37,AB$8&lt;=$G37),1,"")</f>
        <v/>
      </c>
      <c r="AC37" s="16">
        <f>IF(AND($F37&lt;&gt;"",$G37&lt;&gt;"",AC$8&gt;=$F37,AC$8&lt;=$G37),1,"")</f>
        <v/>
      </c>
      <c r="AD37" s="12" t="n"/>
      <c r="AE37" s="12" t="n"/>
      <c r="AF37" s="12" t="n"/>
    </row>
    <row r="38">
      <c r="A38" s="12" t="n"/>
      <c r="B38" s="12" t="n"/>
      <c r="C38" s="12" t="n"/>
      <c r="D38" s="12" t="n"/>
      <c r="E38" s="12" t="n"/>
      <c r="F38" s="13" t="n"/>
      <c r="G38" s="13" t="n"/>
      <c r="H38" s="14">
        <f>IF(OR(F38="",G38=""),"",NETWORKDAYS(F38,G38,Holidays!$A$2:$A$40))</f>
        <v/>
      </c>
      <c r="I38" s="12" t="n"/>
      <c r="J38" s="15">
        <f>IF(AND($F38&lt;&gt;"",$G38&lt;&gt;"",J$8&gt;=$F38,J$8&lt;=$G38),1,"")</f>
        <v/>
      </c>
      <c r="K38" s="15">
        <f>IF(AND($F38&lt;&gt;"",$G38&lt;&gt;"",K$8&gt;=$F38,K$8&lt;=$G38),1,"")</f>
        <v/>
      </c>
      <c r="L38" s="15">
        <f>IF(AND($F38&lt;&gt;"",$G38&lt;&gt;"",L$8&gt;=$F38,L$8&lt;=$G38),1,"")</f>
        <v/>
      </c>
      <c r="M38" s="15">
        <f>IF(AND($F38&lt;&gt;"",$G38&lt;&gt;"",M$8&gt;=$F38,M$8&lt;=$G38),1,"")</f>
        <v/>
      </c>
      <c r="N38" s="15">
        <f>IF(AND($F38&lt;&gt;"",$G38&lt;&gt;"",N$8&gt;=$F38,N$8&lt;=$G38),1,"")</f>
        <v/>
      </c>
      <c r="O38" s="16">
        <f>IF(AND($F38&lt;&gt;"",$G38&lt;&gt;"",O$8&gt;=$F38,O$8&lt;=$G38),1,"")</f>
        <v/>
      </c>
      <c r="P38" s="16">
        <f>IF(AND($F38&lt;&gt;"",$G38&lt;&gt;"",P$8&gt;=$F38,P$8&lt;=$G38),1,"")</f>
        <v/>
      </c>
      <c r="Q38" s="16">
        <f>IF(AND($F38&lt;&gt;"",$G38&lt;&gt;"",Q$8&gt;=$F38,Q$8&lt;=$G38),1,"")</f>
        <v/>
      </c>
      <c r="R38" s="16">
        <f>IF(AND($F38&lt;&gt;"",$G38&lt;&gt;"",R$8&gt;=$F38,R$8&lt;=$G38),1,"")</f>
        <v/>
      </c>
      <c r="S38" s="16">
        <f>IF(AND($F38&lt;&gt;"",$G38&lt;&gt;"",S$8&gt;=$F38,S$8&lt;=$G38),1,"")</f>
        <v/>
      </c>
      <c r="T38" s="16">
        <f>IF(AND($F38&lt;&gt;"",$G38&lt;&gt;"",T$8&gt;=$F38,T$8&lt;=$G38),1,"")</f>
        <v/>
      </c>
      <c r="U38" s="16">
        <f>IF(AND($F38&lt;&gt;"",$G38&lt;&gt;"",U$8&gt;=$F38,U$8&lt;=$G38),1,"")</f>
        <v/>
      </c>
      <c r="V38" s="16">
        <f>IF(AND($F38&lt;&gt;"",$G38&lt;&gt;"",V$8&gt;=$F38,V$8&lt;=$G38),1,"")</f>
        <v/>
      </c>
      <c r="W38" s="16">
        <f>IF(AND($F38&lt;&gt;"",$G38&lt;&gt;"",W$8&gt;=$F38,W$8&lt;=$G38),1,"")</f>
        <v/>
      </c>
      <c r="X38" s="16">
        <f>IF(AND($F38&lt;&gt;"",$G38&lt;&gt;"",X$8&gt;=$F38,X$8&lt;=$G38),1,"")</f>
        <v/>
      </c>
      <c r="Y38" s="16">
        <f>IF(AND($F38&lt;&gt;"",$G38&lt;&gt;"",Y$8&gt;=$F38,Y$8&lt;=$G38),1,"")</f>
        <v/>
      </c>
      <c r="Z38" s="16">
        <f>IF(AND($F38&lt;&gt;"",$G38&lt;&gt;"",Z$8&gt;=$F38,Z$8&lt;=$G38),1,"")</f>
        <v/>
      </c>
      <c r="AA38" s="16">
        <f>IF(AND($F38&lt;&gt;"",$G38&lt;&gt;"",AA$8&gt;=$F38,AA$8&lt;=$G38),1,"")</f>
        <v/>
      </c>
      <c r="AB38" s="16">
        <f>IF(AND($F38&lt;&gt;"",$G38&lt;&gt;"",AB$8&gt;=$F38,AB$8&lt;=$G38),1,"")</f>
        <v/>
      </c>
      <c r="AC38" s="16">
        <f>IF(AND($F38&lt;&gt;"",$G38&lt;&gt;"",AC$8&gt;=$F38,AC$8&lt;=$G38),1,"")</f>
        <v/>
      </c>
      <c r="AD38" s="12" t="n"/>
      <c r="AE38" s="12" t="n"/>
      <c r="AF38" s="12" t="n"/>
    </row>
    <row r="39">
      <c r="A39" s="12" t="n"/>
      <c r="B39" s="12" t="n"/>
      <c r="C39" s="12" t="n"/>
      <c r="D39" s="12" t="n"/>
      <c r="E39" s="12" t="n"/>
      <c r="F39" s="13" t="n"/>
      <c r="G39" s="13" t="n"/>
      <c r="H39" s="14">
        <f>IF(OR(F39="",G39=""),"",NETWORKDAYS(F39,G39,Holidays!$A$2:$A$40))</f>
        <v/>
      </c>
      <c r="I39" s="12" t="n"/>
      <c r="J39" s="15">
        <f>IF(AND($F39&lt;&gt;"",$G39&lt;&gt;"",J$8&gt;=$F39,J$8&lt;=$G39),1,"")</f>
        <v/>
      </c>
      <c r="K39" s="15">
        <f>IF(AND($F39&lt;&gt;"",$G39&lt;&gt;"",K$8&gt;=$F39,K$8&lt;=$G39),1,"")</f>
        <v/>
      </c>
      <c r="L39" s="15">
        <f>IF(AND($F39&lt;&gt;"",$G39&lt;&gt;"",L$8&gt;=$F39,L$8&lt;=$G39),1,"")</f>
        <v/>
      </c>
      <c r="M39" s="15">
        <f>IF(AND($F39&lt;&gt;"",$G39&lt;&gt;"",M$8&gt;=$F39,M$8&lt;=$G39),1,"")</f>
        <v/>
      </c>
      <c r="N39" s="15">
        <f>IF(AND($F39&lt;&gt;"",$G39&lt;&gt;"",N$8&gt;=$F39,N$8&lt;=$G39),1,"")</f>
        <v/>
      </c>
      <c r="O39" s="16">
        <f>IF(AND($F39&lt;&gt;"",$G39&lt;&gt;"",O$8&gt;=$F39,O$8&lt;=$G39),1,"")</f>
        <v/>
      </c>
      <c r="P39" s="16">
        <f>IF(AND($F39&lt;&gt;"",$G39&lt;&gt;"",P$8&gt;=$F39,P$8&lt;=$G39),1,"")</f>
        <v/>
      </c>
      <c r="Q39" s="16">
        <f>IF(AND($F39&lt;&gt;"",$G39&lt;&gt;"",Q$8&gt;=$F39,Q$8&lt;=$G39),1,"")</f>
        <v/>
      </c>
      <c r="R39" s="16">
        <f>IF(AND($F39&lt;&gt;"",$G39&lt;&gt;"",R$8&gt;=$F39,R$8&lt;=$G39),1,"")</f>
        <v/>
      </c>
      <c r="S39" s="16">
        <f>IF(AND($F39&lt;&gt;"",$G39&lt;&gt;"",S$8&gt;=$F39,S$8&lt;=$G39),1,"")</f>
        <v/>
      </c>
      <c r="T39" s="16">
        <f>IF(AND($F39&lt;&gt;"",$G39&lt;&gt;"",T$8&gt;=$F39,T$8&lt;=$G39),1,"")</f>
        <v/>
      </c>
      <c r="U39" s="16">
        <f>IF(AND($F39&lt;&gt;"",$G39&lt;&gt;"",U$8&gt;=$F39,U$8&lt;=$G39),1,"")</f>
        <v/>
      </c>
      <c r="V39" s="16">
        <f>IF(AND($F39&lt;&gt;"",$G39&lt;&gt;"",V$8&gt;=$F39,V$8&lt;=$G39),1,"")</f>
        <v/>
      </c>
      <c r="W39" s="16">
        <f>IF(AND($F39&lt;&gt;"",$G39&lt;&gt;"",W$8&gt;=$F39,W$8&lt;=$G39),1,"")</f>
        <v/>
      </c>
      <c r="X39" s="16">
        <f>IF(AND($F39&lt;&gt;"",$G39&lt;&gt;"",X$8&gt;=$F39,X$8&lt;=$G39),1,"")</f>
        <v/>
      </c>
      <c r="Y39" s="16">
        <f>IF(AND($F39&lt;&gt;"",$G39&lt;&gt;"",Y$8&gt;=$F39,Y$8&lt;=$G39),1,"")</f>
        <v/>
      </c>
      <c r="Z39" s="16">
        <f>IF(AND($F39&lt;&gt;"",$G39&lt;&gt;"",Z$8&gt;=$F39,Z$8&lt;=$G39),1,"")</f>
        <v/>
      </c>
      <c r="AA39" s="16">
        <f>IF(AND($F39&lt;&gt;"",$G39&lt;&gt;"",AA$8&gt;=$F39,AA$8&lt;=$G39),1,"")</f>
        <v/>
      </c>
      <c r="AB39" s="16">
        <f>IF(AND($F39&lt;&gt;"",$G39&lt;&gt;"",AB$8&gt;=$F39,AB$8&lt;=$G39),1,"")</f>
        <v/>
      </c>
      <c r="AC39" s="16">
        <f>IF(AND($F39&lt;&gt;"",$G39&lt;&gt;"",AC$8&gt;=$F39,AC$8&lt;=$G39),1,"")</f>
        <v/>
      </c>
      <c r="AD39" s="12" t="n"/>
      <c r="AE39" s="12" t="n"/>
      <c r="AF39" s="12" t="n"/>
    </row>
    <row r="40">
      <c r="A40" s="12" t="n"/>
      <c r="B40" s="12" t="n"/>
      <c r="C40" s="12" t="n"/>
      <c r="D40" s="12" t="n"/>
      <c r="E40" s="12" t="n"/>
      <c r="F40" s="13" t="n"/>
      <c r="G40" s="13" t="n"/>
      <c r="H40" s="14">
        <f>IF(OR(F40="",G40=""),"",NETWORKDAYS(F40,G40,Holidays!$A$2:$A$40))</f>
        <v/>
      </c>
      <c r="I40" s="12" t="n"/>
      <c r="J40" s="15">
        <f>IF(AND($F40&lt;&gt;"",$G40&lt;&gt;"",J$8&gt;=$F40,J$8&lt;=$G40),1,"")</f>
        <v/>
      </c>
      <c r="K40" s="15">
        <f>IF(AND($F40&lt;&gt;"",$G40&lt;&gt;"",K$8&gt;=$F40,K$8&lt;=$G40),1,"")</f>
        <v/>
      </c>
      <c r="L40" s="15">
        <f>IF(AND($F40&lt;&gt;"",$G40&lt;&gt;"",L$8&gt;=$F40,L$8&lt;=$G40),1,"")</f>
        <v/>
      </c>
      <c r="M40" s="15">
        <f>IF(AND($F40&lt;&gt;"",$G40&lt;&gt;"",M$8&gt;=$F40,M$8&lt;=$G40),1,"")</f>
        <v/>
      </c>
      <c r="N40" s="15">
        <f>IF(AND($F40&lt;&gt;"",$G40&lt;&gt;"",N$8&gt;=$F40,N$8&lt;=$G40),1,"")</f>
        <v/>
      </c>
      <c r="O40" s="16">
        <f>IF(AND($F40&lt;&gt;"",$G40&lt;&gt;"",O$8&gt;=$F40,O$8&lt;=$G40),1,"")</f>
        <v/>
      </c>
      <c r="P40" s="16">
        <f>IF(AND($F40&lt;&gt;"",$G40&lt;&gt;"",P$8&gt;=$F40,P$8&lt;=$G40),1,"")</f>
        <v/>
      </c>
      <c r="Q40" s="16">
        <f>IF(AND($F40&lt;&gt;"",$G40&lt;&gt;"",Q$8&gt;=$F40,Q$8&lt;=$G40),1,"")</f>
        <v/>
      </c>
      <c r="R40" s="16">
        <f>IF(AND($F40&lt;&gt;"",$G40&lt;&gt;"",R$8&gt;=$F40,R$8&lt;=$G40),1,"")</f>
        <v/>
      </c>
      <c r="S40" s="16">
        <f>IF(AND($F40&lt;&gt;"",$G40&lt;&gt;"",S$8&gt;=$F40,S$8&lt;=$G40),1,"")</f>
        <v/>
      </c>
      <c r="T40" s="16">
        <f>IF(AND($F40&lt;&gt;"",$G40&lt;&gt;"",T$8&gt;=$F40,T$8&lt;=$G40),1,"")</f>
        <v/>
      </c>
      <c r="U40" s="16">
        <f>IF(AND($F40&lt;&gt;"",$G40&lt;&gt;"",U$8&gt;=$F40,U$8&lt;=$G40),1,"")</f>
        <v/>
      </c>
      <c r="V40" s="16">
        <f>IF(AND($F40&lt;&gt;"",$G40&lt;&gt;"",V$8&gt;=$F40,V$8&lt;=$G40),1,"")</f>
        <v/>
      </c>
      <c r="W40" s="16">
        <f>IF(AND($F40&lt;&gt;"",$G40&lt;&gt;"",W$8&gt;=$F40,W$8&lt;=$G40),1,"")</f>
        <v/>
      </c>
      <c r="X40" s="16">
        <f>IF(AND($F40&lt;&gt;"",$G40&lt;&gt;"",X$8&gt;=$F40,X$8&lt;=$G40),1,"")</f>
        <v/>
      </c>
      <c r="Y40" s="16">
        <f>IF(AND($F40&lt;&gt;"",$G40&lt;&gt;"",Y$8&gt;=$F40,Y$8&lt;=$G40),1,"")</f>
        <v/>
      </c>
      <c r="Z40" s="16">
        <f>IF(AND($F40&lt;&gt;"",$G40&lt;&gt;"",Z$8&gt;=$F40,Z$8&lt;=$G40),1,"")</f>
        <v/>
      </c>
      <c r="AA40" s="16">
        <f>IF(AND($F40&lt;&gt;"",$G40&lt;&gt;"",AA$8&gt;=$F40,AA$8&lt;=$G40),1,"")</f>
        <v/>
      </c>
      <c r="AB40" s="16">
        <f>IF(AND($F40&lt;&gt;"",$G40&lt;&gt;"",AB$8&gt;=$F40,AB$8&lt;=$G40),1,"")</f>
        <v/>
      </c>
      <c r="AC40" s="16">
        <f>IF(AND($F40&lt;&gt;"",$G40&lt;&gt;"",AC$8&gt;=$F40,AC$8&lt;=$G40),1,"")</f>
        <v/>
      </c>
      <c r="AD40" s="12" t="n"/>
      <c r="AE40" s="12" t="n"/>
      <c r="AF40" s="12" t="n"/>
    </row>
    <row r="41">
      <c r="A41" s="12" t="n"/>
      <c r="B41" s="12" t="n"/>
      <c r="C41" s="12" t="n"/>
      <c r="D41" s="12" t="n"/>
      <c r="E41" s="12" t="n"/>
      <c r="F41" s="13" t="n"/>
      <c r="G41" s="13" t="n"/>
      <c r="H41" s="14">
        <f>IF(OR(F41="",G41=""),"",NETWORKDAYS(F41,G41,Holidays!$A$2:$A$40))</f>
        <v/>
      </c>
      <c r="I41" s="12" t="n"/>
      <c r="J41" s="15">
        <f>IF(AND($F41&lt;&gt;"",$G41&lt;&gt;"",J$8&gt;=$F41,J$8&lt;=$G41),1,"")</f>
        <v/>
      </c>
      <c r="K41" s="15">
        <f>IF(AND($F41&lt;&gt;"",$G41&lt;&gt;"",K$8&gt;=$F41,K$8&lt;=$G41),1,"")</f>
        <v/>
      </c>
      <c r="L41" s="15">
        <f>IF(AND($F41&lt;&gt;"",$G41&lt;&gt;"",L$8&gt;=$F41,L$8&lt;=$G41),1,"")</f>
        <v/>
      </c>
      <c r="M41" s="15">
        <f>IF(AND($F41&lt;&gt;"",$G41&lt;&gt;"",M$8&gt;=$F41,M$8&lt;=$G41),1,"")</f>
        <v/>
      </c>
      <c r="N41" s="15">
        <f>IF(AND($F41&lt;&gt;"",$G41&lt;&gt;"",N$8&gt;=$F41,N$8&lt;=$G41),1,"")</f>
        <v/>
      </c>
      <c r="O41" s="16">
        <f>IF(AND($F41&lt;&gt;"",$G41&lt;&gt;"",O$8&gt;=$F41,O$8&lt;=$G41),1,"")</f>
        <v/>
      </c>
      <c r="P41" s="16">
        <f>IF(AND($F41&lt;&gt;"",$G41&lt;&gt;"",P$8&gt;=$F41,P$8&lt;=$G41),1,"")</f>
        <v/>
      </c>
      <c r="Q41" s="16">
        <f>IF(AND($F41&lt;&gt;"",$G41&lt;&gt;"",Q$8&gt;=$F41,Q$8&lt;=$G41),1,"")</f>
        <v/>
      </c>
      <c r="R41" s="16">
        <f>IF(AND($F41&lt;&gt;"",$G41&lt;&gt;"",R$8&gt;=$F41,R$8&lt;=$G41),1,"")</f>
        <v/>
      </c>
      <c r="S41" s="16">
        <f>IF(AND($F41&lt;&gt;"",$G41&lt;&gt;"",S$8&gt;=$F41,S$8&lt;=$G41),1,"")</f>
        <v/>
      </c>
      <c r="T41" s="16">
        <f>IF(AND($F41&lt;&gt;"",$G41&lt;&gt;"",T$8&gt;=$F41,T$8&lt;=$G41),1,"")</f>
        <v/>
      </c>
      <c r="U41" s="16">
        <f>IF(AND($F41&lt;&gt;"",$G41&lt;&gt;"",U$8&gt;=$F41,U$8&lt;=$G41),1,"")</f>
        <v/>
      </c>
      <c r="V41" s="16">
        <f>IF(AND($F41&lt;&gt;"",$G41&lt;&gt;"",V$8&gt;=$F41,V$8&lt;=$G41),1,"")</f>
        <v/>
      </c>
      <c r="W41" s="16">
        <f>IF(AND($F41&lt;&gt;"",$G41&lt;&gt;"",W$8&gt;=$F41,W$8&lt;=$G41),1,"")</f>
        <v/>
      </c>
      <c r="X41" s="16">
        <f>IF(AND($F41&lt;&gt;"",$G41&lt;&gt;"",X$8&gt;=$F41,X$8&lt;=$G41),1,"")</f>
        <v/>
      </c>
      <c r="Y41" s="16">
        <f>IF(AND($F41&lt;&gt;"",$G41&lt;&gt;"",Y$8&gt;=$F41,Y$8&lt;=$G41),1,"")</f>
        <v/>
      </c>
      <c r="Z41" s="16">
        <f>IF(AND($F41&lt;&gt;"",$G41&lt;&gt;"",Z$8&gt;=$F41,Z$8&lt;=$G41),1,"")</f>
        <v/>
      </c>
      <c r="AA41" s="16">
        <f>IF(AND($F41&lt;&gt;"",$G41&lt;&gt;"",AA$8&gt;=$F41,AA$8&lt;=$G41),1,"")</f>
        <v/>
      </c>
      <c r="AB41" s="16">
        <f>IF(AND($F41&lt;&gt;"",$G41&lt;&gt;"",AB$8&gt;=$F41,AB$8&lt;=$G41),1,"")</f>
        <v/>
      </c>
      <c r="AC41" s="16">
        <f>IF(AND($F41&lt;&gt;"",$G41&lt;&gt;"",AC$8&gt;=$F41,AC$8&lt;=$G41),1,"")</f>
        <v/>
      </c>
      <c r="AD41" s="12" t="n"/>
      <c r="AE41" s="12" t="n"/>
      <c r="AF41" s="12" t="n"/>
    </row>
    <row r="42">
      <c r="A42" s="12" t="n"/>
      <c r="B42" s="12" t="n"/>
      <c r="C42" s="12" t="n"/>
      <c r="D42" s="12" t="n"/>
      <c r="E42" s="12" t="n"/>
      <c r="F42" s="13" t="n"/>
      <c r="G42" s="13" t="n"/>
      <c r="H42" s="14">
        <f>IF(OR(F42="",G42=""),"",NETWORKDAYS(F42,G42,Holidays!$A$2:$A$40))</f>
        <v/>
      </c>
      <c r="I42" s="12" t="n"/>
      <c r="J42" s="15">
        <f>IF(AND($F42&lt;&gt;"",$G42&lt;&gt;"",J$8&gt;=$F42,J$8&lt;=$G42),1,"")</f>
        <v/>
      </c>
      <c r="K42" s="15">
        <f>IF(AND($F42&lt;&gt;"",$G42&lt;&gt;"",K$8&gt;=$F42,K$8&lt;=$G42),1,"")</f>
        <v/>
      </c>
      <c r="L42" s="15">
        <f>IF(AND($F42&lt;&gt;"",$G42&lt;&gt;"",L$8&gt;=$F42,L$8&lt;=$G42),1,"")</f>
        <v/>
      </c>
      <c r="M42" s="15">
        <f>IF(AND($F42&lt;&gt;"",$G42&lt;&gt;"",M$8&gt;=$F42,M$8&lt;=$G42),1,"")</f>
        <v/>
      </c>
      <c r="N42" s="15">
        <f>IF(AND($F42&lt;&gt;"",$G42&lt;&gt;"",N$8&gt;=$F42,N$8&lt;=$G42),1,"")</f>
        <v/>
      </c>
      <c r="O42" s="16">
        <f>IF(AND($F42&lt;&gt;"",$G42&lt;&gt;"",O$8&gt;=$F42,O$8&lt;=$G42),1,"")</f>
        <v/>
      </c>
      <c r="P42" s="16">
        <f>IF(AND($F42&lt;&gt;"",$G42&lt;&gt;"",P$8&gt;=$F42,P$8&lt;=$G42),1,"")</f>
        <v/>
      </c>
      <c r="Q42" s="16">
        <f>IF(AND($F42&lt;&gt;"",$G42&lt;&gt;"",Q$8&gt;=$F42,Q$8&lt;=$G42),1,"")</f>
        <v/>
      </c>
      <c r="R42" s="16">
        <f>IF(AND($F42&lt;&gt;"",$G42&lt;&gt;"",R$8&gt;=$F42,R$8&lt;=$G42),1,"")</f>
        <v/>
      </c>
      <c r="S42" s="16">
        <f>IF(AND($F42&lt;&gt;"",$G42&lt;&gt;"",S$8&gt;=$F42,S$8&lt;=$G42),1,"")</f>
        <v/>
      </c>
      <c r="T42" s="16">
        <f>IF(AND($F42&lt;&gt;"",$G42&lt;&gt;"",T$8&gt;=$F42,T$8&lt;=$G42),1,"")</f>
        <v/>
      </c>
      <c r="U42" s="16">
        <f>IF(AND($F42&lt;&gt;"",$G42&lt;&gt;"",U$8&gt;=$F42,U$8&lt;=$G42),1,"")</f>
        <v/>
      </c>
      <c r="V42" s="16">
        <f>IF(AND($F42&lt;&gt;"",$G42&lt;&gt;"",V$8&gt;=$F42,V$8&lt;=$G42),1,"")</f>
        <v/>
      </c>
      <c r="W42" s="16">
        <f>IF(AND($F42&lt;&gt;"",$G42&lt;&gt;"",W$8&gt;=$F42,W$8&lt;=$G42),1,"")</f>
        <v/>
      </c>
      <c r="X42" s="16">
        <f>IF(AND($F42&lt;&gt;"",$G42&lt;&gt;"",X$8&gt;=$F42,X$8&lt;=$G42),1,"")</f>
        <v/>
      </c>
      <c r="Y42" s="16">
        <f>IF(AND($F42&lt;&gt;"",$G42&lt;&gt;"",Y$8&gt;=$F42,Y$8&lt;=$G42),1,"")</f>
        <v/>
      </c>
      <c r="Z42" s="16">
        <f>IF(AND($F42&lt;&gt;"",$G42&lt;&gt;"",Z$8&gt;=$F42,Z$8&lt;=$G42),1,"")</f>
        <v/>
      </c>
      <c r="AA42" s="16">
        <f>IF(AND($F42&lt;&gt;"",$G42&lt;&gt;"",AA$8&gt;=$F42,AA$8&lt;=$G42),1,"")</f>
        <v/>
      </c>
      <c r="AB42" s="16">
        <f>IF(AND($F42&lt;&gt;"",$G42&lt;&gt;"",AB$8&gt;=$F42,AB$8&lt;=$G42),1,"")</f>
        <v/>
      </c>
      <c r="AC42" s="16">
        <f>IF(AND($F42&lt;&gt;"",$G42&lt;&gt;"",AC$8&gt;=$F42,AC$8&lt;=$G42),1,"")</f>
        <v/>
      </c>
      <c r="AD42" s="12" t="n"/>
      <c r="AE42" s="12" t="n"/>
      <c r="AF42" s="12" t="n"/>
    </row>
    <row r="43">
      <c r="A43" s="12" t="n"/>
      <c r="B43" s="12" t="n"/>
      <c r="C43" s="12" t="n"/>
      <c r="D43" s="12" t="n"/>
      <c r="E43" s="12" t="n"/>
      <c r="F43" s="13" t="n"/>
      <c r="G43" s="13" t="n"/>
      <c r="H43" s="14">
        <f>IF(OR(F43="",G43=""),"",NETWORKDAYS(F43,G43,Holidays!$A$2:$A$40))</f>
        <v/>
      </c>
      <c r="I43" s="12" t="n"/>
      <c r="J43" s="15">
        <f>IF(AND($F43&lt;&gt;"",$G43&lt;&gt;"",J$8&gt;=$F43,J$8&lt;=$G43),1,"")</f>
        <v/>
      </c>
      <c r="K43" s="15">
        <f>IF(AND($F43&lt;&gt;"",$G43&lt;&gt;"",K$8&gt;=$F43,K$8&lt;=$G43),1,"")</f>
        <v/>
      </c>
      <c r="L43" s="15">
        <f>IF(AND($F43&lt;&gt;"",$G43&lt;&gt;"",L$8&gt;=$F43,L$8&lt;=$G43),1,"")</f>
        <v/>
      </c>
      <c r="M43" s="15">
        <f>IF(AND($F43&lt;&gt;"",$G43&lt;&gt;"",M$8&gt;=$F43,M$8&lt;=$G43),1,"")</f>
        <v/>
      </c>
      <c r="N43" s="15">
        <f>IF(AND($F43&lt;&gt;"",$G43&lt;&gt;"",N$8&gt;=$F43,N$8&lt;=$G43),1,"")</f>
        <v/>
      </c>
      <c r="O43" s="16">
        <f>IF(AND($F43&lt;&gt;"",$G43&lt;&gt;"",O$8&gt;=$F43,O$8&lt;=$G43),1,"")</f>
        <v/>
      </c>
      <c r="P43" s="16">
        <f>IF(AND($F43&lt;&gt;"",$G43&lt;&gt;"",P$8&gt;=$F43,P$8&lt;=$G43),1,"")</f>
        <v/>
      </c>
      <c r="Q43" s="16">
        <f>IF(AND($F43&lt;&gt;"",$G43&lt;&gt;"",Q$8&gt;=$F43,Q$8&lt;=$G43),1,"")</f>
        <v/>
      </c>
      <c r="R43" s="16">
        <f>IF(AND($F43&lt;&gt;"",$G43&lt;&gt;"",R$8&gt;=$F43,R$8&lt;=$G43),1,"")</f>
        <v/>
      </c>
      <c r="S43" s="16">
        <f>IF(AND($F43&lt;&gt;"",$G43&lt;&gt;"",S$8&gt;=$F43,S$8&lt;=$G43),1,"")</f>
        <v/>
      </c>
      <c r="T43" s="16">
        <f>IF(AND($F43&lt;&gt;"",$G43&lt;&gt;"",T$8&gt;=$F43,T$8&lt;=$G43),1,"")</f>
        <v/>
      </c>
      <c r="U43" s="16">
        <f>IF(AND($F43&lt;&gt;"",$G43&lt;&gt;"",U$8&gt;=$F43,U$8&lt;=$G43),1,"")</f>
        <v/>
      </c>
      <c r="V43" s="16">
        <f>IF(AND($F43&lt;&gt;"",$G43&lt;&gt;"",V$8&gt;=$F43,V$8&lt;=$G43),1,"")</f>
        <v/>
      </c>
      <c r="W43" s="16">
        <f>IF(AND($F43&lt;&gt;"",$G43&lt;&gt;"",W$8&gt;=$F43,W$8&lt;=$G43),1,"")</f>
        <v/>
      </c>
      <c r="X43" s="16">
        <f>IF(AND($F43&lt;&gt;"",$G43&lt;&gt;"",X$8&gt;=$F43,X$8&lt;=$G43),1,"")</f>
        <v/>
      </c>
      <c r="Y43" s="16">
        <f>IF(AND($F43&lt;&gt;"",$G43&lt;&gt;"",Y$8&gt;=$F43,Y$8&lt;=$G43),1,"")</f>
        <v/>
      </c>
      <c r="Z43" s="16">
        <f>IF(AND($F43&lt;&gt;"",$G43&lt;&gt;"",Z$8&gt;=$F43,Z$8&lt;=$G43),1,"")</f>
        <v/>
      </c>
      <c r="AA43" s="16">
        <f>IF(AND($F43&lt;&gt;"",$G43&lt;&gt;"",AA$8&gt;=$F43,AA$8&lt;=$G43),1,"")</f>
        <v/>
      </c>
      <c r="AB43" s="16">
        <f>IF(AND($F43&lt;&gt;"",$G43&lt;&gt;"",AB$8&gt;=$F43,AB$8&lt;=$G43),1,"")</f>
        <v/>
      </c>
      <c r="AC43" s="16">
        <f>IF(AND($F43&lt;&gt;"",$G43&lt;&gt;"",AC$8&gt;=$F43,AC$8&lt;=$G43),1,"")</f>
        <v/>
      </c>
      <c r="AD43" s="12" t="n"/>
      <c r="AE43" s="12" t="n"/>
      <c r="AF43" s="12" t="n"/>
    </row>
    <row r="44">
      <c r="A44" s="12" t="n"/>
      <c r="B44" s="12" t="n"/>
      <c r="C44" s="12" t="n"/>
      <c r="D44" s="12" t="n"/>
      <c r="E44" s="12" t="n"/>
      <c r="F44" s="13" t="n"/>
      <c r="G44" s="13" t="n"/>
      <c r="H44" s="14">
        <f>IF(OR(F44="",G44=""),"",NETWORKDAYS(F44,G44,Holidays!$A$2:$A$40))</f>
        <v/>
      </c>
      <c r="I44" s="12" t="n"/>
      <c r="J44" s="15">
        <f>IF(AND($F44&lt;&gt;"",$G44&lt;&gt;"",J$8&gt;=$F44,J$8&lt;=$G44),1,"")</f>
        <v/>
      </c>
      <c r="K44" s="15">
        <f>IF(AND($F44&lt;&gt;"",$G44&lt;&gt;"",K$8&gt;=$F44,K$8&lt;=$G44),1,"")</f>
        <v/>
      </c>
      <c r="L44" s="15">
        <f>IF(AND($F44&lt;&gt;"",$G44&lt;&gt;"",L$8&gt;=$F44,L$8&lt;=$G44),1,"")</f>
        <v/>
      </c>
      <c r="M44" s="15">
        <f>IF(AND($F44&lt;&gt;"",$G44&lt;&gt;"",M$8&gt;=$F44,M$8&lt;=$G44),1,"")</f>
        <v/>
      </c>
      <c r="N44" s="15">
        <f>IF(AND($F44&lt;&gt;"",$G44&lt;&gt;"",N$8&gt;=$F44,N$8&lt;=$G44),1,"")</f>
        <v/>
      </c>
      <c r="O44" s="16">
        <f>IF(AND($F44&lt;&gt;"",$G44&lt;&gt;"",O$8&gt;=$F44,O$8&lt;=$G44),1,"")</f>
        <v/>
      </c>
      <c r="P44" s="16">
        <f>IF(AND($F44&lt;&gt;"",$G44&lt;&gt;"",P$8&gt;=$F44,P$8&lt;=$G44),1,"")</f>
        <v/>
      </c>
      <c r="Q44" s="16">
        <f>IF(AND($F44&lt;&gt;"",$G44&lt;&gt;"",Q$8&gt;=$F44,Q$8&lt;=$G44),1,"")</f>
        <v/>
      </c>
      <c r="R44" s="16">
        <f>IF(AND($F44&lt;&gt;"",$G44&lt;&gt;"",R$8&gt;=$F44,R$8&lt;=$G44),1,"")</f>
        <v/>
      </c>
      <c r="S44" s="16">
        <f>IF(AND($F44&lt;&gt;"",$G44&lt;&gt;"",S$8&gt;=$F44,S$8&lt;=$G44),1,"")</f>
        <v/>
      </c>
      <c r="T44" s="16">
        <f>IF(AND($F44&lt;&gt;"",$G44&lt;&gt;"",T$8&gt;=$F44,T$8&lt;=$G44),1,"")</f>
        <v/>
      </c>
      <c r="U44" s="16">
        <f>IF(AND($F44&lt;&gt;"",$G44&lt;&gt;"",U$8&gt;=$F44,U$8&lt;=$G44),1,"")</f>
        <v/>
      </c>
      <c r="V44" s="16">
        <f>IF(AND($F44&lt;&gt;"",$G44&lt;&gt;"",V$8&gt;=$F44,V$8&lt;=$G44),1,"")</f>
        <v/>
      </c>
      <c r="W44" s="16">
        <f>IF(AND($F44&lt;&gt;"",$G44&lt;&gt;"",W$8&gt;=$F44,W$8&lt;=$G44),1,"")</f>
        <v/>
      </c>
      <c r="X44" s="16">
        <f>IF(AND($F44&lt;&gt;"",$G44&lt;&gt;"",X$8&gt;=$F44,X$8&lt;=$G44),1,"")</f>
        <v/>
      </c>
      <c r="Y44" s="16">
        <f>IF(AND($F44&lt;&gt;"",$G44&lt;&gt;"",Y$8&gt;=$F44,Y$8&lt;=$G44),1,"")</f>
        <v/>
      </c>
      <c r="Z44" s="16">
        <f>IF(AND($F44&lt;&gt;"",$G44&lt;&gt;"",Z$8&gt;=$F44,Z$8&lt;=$G44),1,"")</f>
        <v/>
      </c>
      <c r="AA44" s="16">
        <f>IF(AND($F44&lt;&gt;"",$G44&lt;&gt;"",AA$8&gt;=$F44,AA$8&lt;=$G44),1,"")</f>
        <v/>
      </c>
      <c r="AB44" s="16">
        <f>IF(AND($F44&lt;&gt;"",$G44&lt;&gt;"",AB$8&gt;=$F44,AB$8&lt;=$G44),1,"")</f>
        <v/>
      </c>
      <c r="AC44" s="16">
        <f>IF(AND($F44&lt;&gt;"",$G44&lt;&gt;"",AC$8&gt;=$F44,AC$8&lt;=$G44),1,"")</f>
        <v/>
      </c>
      <c r="AD44" s="12" t="n"/>
      <c r="AE44" s="12" t="n"/>
      <c r="AF44" s="12" t="n"/>
    </row>
    <row r="45">
      <c r="A45" s="12" t="n"/>
      <c r="B45" s="12" t="n"/>
      <c r="C45" s="12" t="n"/>
      <c r="D45" s="12" t="n"/>
      <c r="E45" s="12" t="n"/>
      <c r="F45" s="13" t="n"/>
      <c r="G45" s="13" t="n"/>
      <c r="H45" s="14">
        <f>IF(OR(F45="",G45=""),"",NETWORKDAYS(F45,G45,Holidays!$A$2:$A$40))</f>
        <v/>
      </c>
      <c r="I45" s="12" t="n"/>
      <c r="J45" s="15">
        <f>IF(AND($F45&lt;&gt;"",$G45&lt;&gt;"",J$8&gt;=$F45,J$8&lt;=$G45),1,"")</f>
        <v/>
      </c>
      <c r="K45" s="15">
        <f>IF(AND($F45&lt;&gt;"",$G45&lt;&gt;"",K$8&gt;=$F45,K$8&lt;=$G45),1,"")</f>
        <v/>
      </c>
      <c r="L45" s="15">
        <f>IF(AND($F45&lt;&gt;"",$G45&lt;&gt;"",L$8&gt;=$F45,L$8&lt;=$G45),1,"")</f>
        <v/>
      </c>
      <c r="M45" s="15">
        <f>IF(AND($F45&lt;&gt;"",$G45&lt;&gt;"",M$8&gt;=$F45,M$8&lt;=$G45),1,"")</f>
        <v/>
      </c>
      <c r="N45" s="15">
        <f>IF(AND($F45&lt;&gt;"",$G45&lt;&gt;"",N$8&gt;=$F45,N$8&lt;=$G45),1,"")</f>
        <v/>
      </c>
      <c r="O45" s="16">
        <f>IF(AND($F45&lt;&gt;"",$G45&lt;&gt;"",O$8&gt;=$F45,O$8&lt;=$G45),1,"")</f>
        <v/>
      </c>
      <c r="P45" s="16">
        <f>IF(AND($F45&lt;&gt;"",$G45&lt;&gt;"",P$8&gt;=$F45,P$8&lt;=$G45),1,"")</f>
        <v/>
      </c>
      <c r="Q45" s="16">
        <f>IF(AND($F45&lt;&gt;"",$G45&lt;&gt;"",Q$8&gt;=$F45,Q$8&lt;=$G45),1,"")</f>
        <v/>
      </c>
      <c r="R45" s="16">
        <f>IF(AND($F45&lt;&gt;"",$G45&lt;&gt;"",R$8&gt;=$F45,R$8&lt;=$G45),1,"")</f>
        <v/>
      </c>
      <c r="S45" s="16">
        <f>IF(AND($F45&lt;&gt;"",$G45&lt;&gt;"",S$8&gt;=$F45,S$8&lt;=$G45),1,"")</f>
        <v/>
      </c>
      <c r="T45" s="16">
        <f>IF(AND($F45&lt;&gt;"",$G45&lt;&gt;"",T$8&gt;=$F45,T$8&lt;=$G45),1,"")</f>
        <v/>
      </c>
      <c r="U45" s="16">
        <f>IF(AND($F45&lt;&gt;"",$G45&lt;&gt;"",U$8&gt;=$F45,U$8&lt;=$G45),1,"")</f>
        <v/>
      </c>
      <c r="V45" s="16">
        <f>IF(AND($F45&lt;&gt;"",$G45&lt;&gt;"",V$8&gt;=$F45,V$8&lt;=$G45),1,"")</f>
        <v/>
      </c>
      <c r="W45" s="16">
        <f>IF(AND($F45&lt;&gt;"",$G45&lt;&gt;"",W$8&gt;=$F45,W$8&lt;=$G45),1,"")</f>
        <v/>
      </c>
      <c r="X45" s="16">
        <f>IF(AND($F45&lt;&gt;"",$G45&lt;&gt;"",X$8&gt;=$F45,X$8&lt;=$G45),1,"")</f>
        <v/>
      </c>
      <c r="Y45" s="16">
        <f>IF(AND($F45&lt;&gt;"",$G45&lt;&gt;"",Y$8&gt;=$F45,Y$8&lt;=$G45),1,"")</f>
        <v/>
      </c>
      <c r="Z45" s="16">
        <f>IF(AND($F45&lt;&gt;"",$G45&lt;&gt;"",Z$8&gt;=$F45,Z$8&lt;=$G45),1,"")</f>
        <v/>
      </c>
      <c r="AA45" s="16">
        <f>IF(AND($F45&lt;&gt;"",$G45&lt;&gt;"",AA$8&gt;=$F45,AA$8&lt;=$G45),1,"")</f>
        <v/>
      </c>
      <c r="AB45" s="16">
        <f>IF(AND($F45&lt;&gt;"",$G45&lt;&gt;"",AB$8&gt;=$F45,AB$8&lt;=$G45),1,"")</f>
        <v/>
      </c>
      <c r="AC45" s="16">
        <f>IF(AND($F45&lt;&gt;"",$G45&lt;&gt;"",AC$8&gt;=$F45,AC$8&lt;=$G45),1,"")</f>
        <v/>
      </c>
      <c r="AD45" s="12" t="n"/>
      <c r="AE45" s="12" t="n"/>
      <c r="AF45" s="12" t="n"/>
    </row>
    <row r="46">
      <c r="A46" s="12" t="n"/>
      <c r="B46" s="12" t="n"/>
      <c r="C46" s="12" t="n"/>
      <c r="D46" s="12" t="n"/>
      <c r="E46" s="12" t="n"/>
      <c r="F46" s="13" t="n"/>
      <c r="G46" s="13" t="n"/>
      <c r="H46" s="14">
        <f>IF(OR(F46="",G46=""),"",NETWORKDAYS(F46,G46,Holidays!$A$2:$A$40))</f>
        <v/>
      </c>
      <c r="I46" s="12" t="n"/>
      <c r="J46" s="15">
        <f>IF(AND($F46&lt;&gt;"",$G46&lt;&gt;"",J$8&gt;=$F46,J$8&lt;=$G46),1,"")</f>
        <v/>
      </c>
      <c r="K46" s="15">
        <f>IF(AND($F46&lt;&gt;"",$G46&lt;&gt;"",K$8&gt;=$F46,K$8&lt;=$G46),1,"")</f>
        <v/>
      </c>
      <c r="L46" s="15">
        <f>IF(AND($F46&lt;&gt;"",$G46&lt;&gt;"",L$8&gt;=$F46,L$8&lt;=$G46),1,"")</f>
        <v/>
      </c>
      <c r="M46" s="15">
        <f>IF(AND($F46&lt;&gt;"",$G46&lt;&gt;"",M$8&gt;=$F46,M$8&lt;=$G46),1,"")</f>
        <v/>
      </c>
      <c r="N46" s="15">
        <f>IF(AND($F46&lt;&gt;"",$G46&lt;&gt;"",N$8&gt;=$F46,N$8&lt;=$G46),1,"")</f>
        <v/>
      </c>
      <c r="O46" s="16">
        <f>IF(AND($F46&lt;&gt;"",$G46&lt;&gt;"",O$8&gt;=$F46,O$8&lt;=$G46),1,"")</f>
        <v/>
      </c>
      <c r="P46" s="16">
        <f>IF(AND($F46&lt;&gt;"",$G46&lt;&gt;"",P$8&gt;=$F46,P$8&lt;=$G46),1,"")</f>
        <v/>
      </c>
      <c r="Q46" s="16">
        <f>IF(AND($F46&lt;&gt;"",$G46&lt;&gt;"",Q$8&gt;=$F46,Q$8&lt;=$G46),1,"")</f>
        <v/>
      </c>
      <c r="R46" s="16">
        <f>IF(AND($F46&lt;&gt;"",$G46&lt;&gt;"",R$8&gt;=$F46,R$8&lt;=$G46),1,"")</f>
        <v/>
      </c>
      <c r="S46" s="16">
        <f>IF(AND($F46&lt;&gt;"",$G46&lt;&gt;"",S$8&gt;=$F46,S$8&lt;=$G46),1,"")</f>
        <v/>
      </c>
      <c r="T46" s="16">
        <f>IF(AND($F46&lt;&gt;"",$G46&lt;&gt;"",T$8&gt;=$F46,T$8&lt;=$G46),1,"")</f>
        <v/>
      </c>
      <c r="U46" s="16">
        <f>IF(AND($F46&lt;&gt;"",$G46&lt;&gt;"",U$8&gt;=$F46,U$8&lt;=$G46),1,"")</f>
        <v/>
      </c>
      <c r="V46" s="16">
        <f>IF(AND($F46&lt;&gt;"",$G46&lt;&gt;"",V$8&gt;=$F46,V$8&lt;=$G46),1,"")</f>
        <v/>
      </c>
      <c r="W46" s="16">
        <f>IF(AND($F46&lt;&gt;"",$G46&lt;&gt;"",W$8&gt;=$F46,W$8&lt;=$G46),1,"")</f>
        <v/>
      </c>
      <c r="X46" s="16">
        <f>IF(AND($F46&lt;&gt;"",$G46&lt;&gt;"",X$8&gt;=$F46,X$8&lt;=$G46),1,"")</f>
        <v/>
      </c>
      <c r="Y46" s="16">
        <f>IF(AND($F46&lt;&gt;"",$G46&lt;&gt;"",Y$8&gt;=$F46,Y$8&lt;=$G46),1,"")</f>
        <v/>
      </c>
      <c r="Z46" s="16">
        <f>IF(AND($F46&lt;&gt;"",$G46&lt;&gt;"",Z$8&gt;=$F46,Z$8&lt;=$G46),1,"")</f>
        <v/>
      </c>
      <c r="AA46" s="16">
        <f>IF(AND($F46&lt;&gt;"",$G46&lt;&gt;"",AA$8&gt;=$F46,AA$8&lt;=$G46),1,"")</f>
        <v/>
      </c>
      <c r="AB46" s="16">
        <f>IF(AND($F46&lt;&gt;"",$G46&lt;&gt;"",AB$8&gt;=$F46,AB$8&lt;=$G46),1,"")</f>
        <v/>
      </c>
      <c r="AC46" s="16">
        <f>IF(AND($F46&lt;&gt;"",$G46&lt;&gt;"",AC$8&gt;=$F46,AC$8&lt;=$G46),1,"")</f>
        <v/>
      </c>
      <c r="AD46" s="12" t="n"/>
      <c r="AE46" s="12" t="n"/>
      <c r="AF46" s="12" t="n"/>
    </row>
    <row r="47">
      <c r="A47" s="12" t="n"/>
      <c r="B47" s="12" t="n"/>
      <c r="C47" s="12" t="n"/>
      <c r="D47" s="12" t="n"/>
      <c r="E47" s="12" t="n"/>
      <c r="F47" s="13" t="n"/>
      <c r="G47" s="13" t="n"/>
      <c r="H47" s="14">
        <f>IF(OR(F47="",G47=""),"",NETWORKDAYS(F47,G47,Holidays!$A$2:$A$40))</f>
        <v/>
      </c>
      <c r="I47" s="12" t="n"/>
      <c r="J47" s="15">
        <f>IF(AND($F47&lt;&gt;"",$G47&lt;&gt;"",J$8&gt;=$F47,J$8&lt;=$G47),1,"")</f>
        <v/>
      </c>
      <c r="K47" s="15">
        <f>IF(AND($F47&lt;&gt;"",$G47&lt;&gt;"",K$8&gt;=$F47,K$8&lt;=$G47),1,"")</f>
        <v/>
      </c>
      <c r="L47" s="15">
        <f>IF(AND($F47&lt;&gt;"",$G47&lt;&gt;"",L$8&gt;=$F47,L$8&lt;=$G47),1,"")</f>
        <v/>
      </c>
      <c r="M47" s="15">
        <f>IF(AND($F47&lt;&gt;"",$G47&lt;&gt;"",M$8&gt;=$F47,M$8&lt;=$G47),1,"")</f>
        <v/>
      </c>
      <c r="N47" s="15">
        <f>IF(AND($F47&lt;&gt;"",$G47&lt;&gt;"",N$8&gt;=$F47,N$8&lt;=$G47),1,"")</f>
        <v/>
      </c>
      <c r="O47" s="16">
        <f>IF(AND($F47&lt;&gt;"",$G47&lt;&gt;"",O$8&gt;=$F47,O$8&lt;=$G47),1,"")</f>
        <v/>
      </c>
      <c r="P47" s="16">
        <f>IF(AND($F47&lt;&gt;"",$G47&lt;&gt;"",P$8&gt;=$F47,P$8&lt;=$G47),1,"")</f>
        <v/>
      </c>
      <c r="Q47" s="16">
        <f>IF(AND($F47&lt;&gt;"",$G47&lt;&gt;"",Q$8&gt;=$F47,Q$8&lt;=$G47),1,"")</f>
        <v/>
      </c>
      <c r="R47" s="16">
        <f>IF(AND($F47&lt;&gt;"",$G47&lt;&gt;"",R$8&gt;=$F47,R$8&lt;=$G47),1,"")</f>
        <v/>
      </c>
      <c r="S47" s="16">
        <f>IF(AND($F47&lt;&gt;"",$G47&lt;&gt;"",S$8&gt;=$F47,S$8&lt;=$G47),1,"")</f>
        <v/>
      </c>
      <c r="T47" s="16">
        <f>IF(AND($F47&lt;&gt;"",$G47&lt;&gt;"",T$8&gt;=$F47,T$8&lt;=$G47),1,"")</f>
        <v/>
      </c>
      <c r="U47" s="16">
        <f>IF(AND($F47&lt;&gt;"",$G47&lt;&gt;"",U$8&gt;=$F47,U$8&lt;=$G47),1,"")</f>
        <v/>
      </c>
      <c r="V47" s="16">
        <f>IF(AND($F47&lt;&gt;"",$G47&lt;&gt;"",V$8&gt;=$F47,V$8&lt;=$G47),1,"")</f>
        <v/>
      </c>
      <c r="W47" s="16">
        <f>IF(AND($F47&lt;&gt;"",$G47&lt;&gt;"",W$8&gt;=$F47,W$8&lt;=$G47),1,"")</f>
        <v/>
      </c>
      <c r="X47" s="16">
        <f>IF(AND($F47&lt;&gt;"",$G47&lt;&gt;"",X$8&gt;=$F47,X$8&lt;=$G47),1,"")</f>
        <v/>
      </c>
      <c r="Y47" s="16">
        <f>IF(AND($F47&lt;&gt;"",$G47&lt;&gt;"",Y$8&gt;=$F47,Y$8&lt;=$G47),1,"")</f>
        <v/>
      </c>
      <c r="Z47" s="16">
        <f>IF(AND($F47&lt;&gt;"",$G47&lt;&gt;"",Z$8&gt;=$F47,Z$8&lt;=$G47),1,"")</f>
        <v/>
      </c>
      <c r="AA47" s="16">
        <f>IF(AND($F47&lt;&gt;"",$G47&lt;&gt;"",AA$8&gt;=$F47,AA$8&lt;=$G47),1,"")</f>
        <v/>
      </c>
      <c r="AB47" s="16">
        <f>IF(AND($F47&lt;&gt;"",$G47&lt;&gt;"",AB$8&gt;=$F47,AB$8&lt;=$G47),1,"")</f>
        <v/>
      </c>
      <c r="AC47" s="16">
        <f>IF(AND($F47&lt;&gt;"",$G47&lt;&gt;"",AC$8&gt;=$F47,AC$8&lt;=$G47),1,"")</f>
        <v/>
      </c>
      <c r="AD47" s="12" t="n"/>
      <c r="AE47" s="12" t="n"/>
      <c r="AF47" s="12" t="n"/>
    </row>
    <row r="48">
      <c r="A48" s="12" t="n"/>
      <c r="B48" s="12" t="n"/>
      <c r="C48" s="12" t="n"/>
      <c r="D48" s="12" t="n"/>
      <c r="E48" s="12" t="n"/>
      <c r="F48" s="13" t="n"/>
      <c r="G48" s="13" t="n"/>
      <c r="H48" s="14">
        <f>IF(OR(F48="",G48=""),"",NETWORKDAYS(F48,G48,Holidays!$A$2:$A$40))</f>
        <v/>
      </c>
      <c r="I48" s="12" t="n"/>
      <c r="J48" s="15">
        <f>IF(AND($F48&lt;&gt;"",$G48&lt;&gt;"",J$8&gt;=$F48,J$8&lt;=$G48),1,"")</f>
        <v/>
      </c>
      <c r="K48" s="15">
        <f>IF(AND($F48&lt;&gt;"",$G48&lt;&gt;"",K$8&gt;=$F48,K$8&lt;=$G48),1,"")</f>
        <v/>
      </c>
      <c r="L48" s="15">
        <f>IF(AND($F48&lt;&gt;"",$G48&lt;&gt;"",L$8&gt;=$F48,L$8&lt;=$G48),1,"")</f>
        <v/>
      </c>
      <c r="M48" s="15">
        <f>IF(AND($F48&lt;&gt;"",$G48&lt;&gt;"",M$8&gt;=$F48,M$8&lt;=$G48),1,"")</f>
        <v/>
      </c>
      <c r="N48" s="15">
        <f>IF(AND($F48&lt;&gt;"",$G48&lt;&gt;"",N$8&gt;=$F48,N$8&lt;=$G48),1,"")</f>
        <v/>
      </c>
      <c r="O48" s="16">
        <f>IF(AND($F48&lt;&gt;"",$G48&lt;&gt;"",O$8&gt;=$F48,O$8&lt;=$G48),1,"")</f>
        <v/>
      </c>
      <c r="P48" s="16">
        <f>IF(AND($F48&lt;&gt;"",$G48&lt;&gt;"",P$8&gt;=$F48,P$8&lt;=$G48),1,"")</f>
        <v/>
      </c>
      <c r="Q48" s="16">
        <f>IF(AND($F48&lt;&gt;"",$G48&lt;&gt;"",Q$8&gt;=$F48,Q$8&lt;=$G48),1,"")</f>
        <v/>
      </c>
      <c r="R48" s="16">
        <f>IF(AND($F48&lt;&gt;"",$G48&lt;&gt;"",R$8&gt;=$F48,R$8&lt;=$G48),1,"")</f>
        <v/>
      </c>
      <c r="S48" s="16">
        <f>IF(AND($F48&lt;&gt;"",$G48&lt;&gt;"",S$8&gt;=$F48,S$8&lt;=$G48),1,"")</f>
        <v/>
      </c>
      <c r="T48" s="16">
        <f>IF(AND($F48&lt;&gt;"",$G48&lt;&gt;"",T$8&gt;=$F48,T$8&lt;=$G48),1,"")</f>
        <v/>
      </c>
      <c r="U48" s="16">
        <f>IF(AND($F48&lt;&gt;"",$G48&lt;&gt;"",U$8&gt;=$F48,U$8&lt;=$G48),1,"")</f>
        <v/>
      </c>
      <c r="V48" s="16">
        <f>IF(AND($F48&lt;&gt;"",$G48&lt;&gt;"",V$8&gt;=$F48,V$8&lt;=$G48),1,"")</f>
        <v/>
      </c>
      <c r="W48" s="16">
        <f>IF(AND($F48&lt;&gt;"",$G48&lt;&gt;"",W$8&gt;=$F48,W$8&lt;=$G48),1,"")</f>
        <v/>
      </c>
      <c r="X48" s="16">
        <f>IF(AND($F48&lt;&gt;"",$G48&lt;&gt;"",X$8&gt;=$F48,X$8&lt;=$G48),1,"")</f>
        <v/>
      </c>
      <c r="Y48" s="16">
        <f>IF(AND($F48&lt;&gt;"",$G48&lt;&gt;"",Y$8&gt;=$F48,Y$8&lt;=$G48),1,"")</f>
        <v/>
      </c>
      <c r="Z48" s="16">
        <f>IF(AND($F48&lt;&gt;"",$G48&lt;&gt;"",Z$8&gt;=$F48,Z$8&lt;=$G48),1,"")</f>
        <v/>
      </c>
      <c r="AA48" s="16">
        <f>IF(AND($F48&lt;&gt;"",$G48&lt;&gt;"",AA$8&gt;=$F48,AA$8&lt;=$G48),1,"")</f>
        <v/>
      </c>
      <c r="AB48" s="16">
        <f>IF(AND($F48&lt;&gt;"",$G48&lt;&gt;"",AB$8&gt;=$F48,AB$8&lt;=$G48),1,"")</f>
        <v/>
      </c>
      <c r="AC48" s="16">
        <f>IF(AND($F48&lt;&gt;"",$G48&lt;&gt;"",AC$8&gt;=$F48,AC$8&lt;=$G48),1,"")</f>
        <v/>
      </c>
      <c r="AD48" s="12" t="n"/>
      <c r="AE48" s="12" t="n"/>
      <c r="AF48" s="12" t="n"/>
    </row>
  </sheetData>
  <conditionalFormatting sqref="J9:AC48">
    <cfRule type="expression" priority="1" dxfId="0" stopIfTrue="1">
      <formula>AND(J9=1,UPPER($I9)="Y")</formula>
    </cfRule>
    <cfRule type="expression" priority="2" dxfId="1">
      <formula>J9=1</formula>
    </cfRule>
  </conditionalFormatting>
  <dataValidations count="1">
    <dataValidation sqref="I9:I48 AE9:AE48" showDropDown="0" showInputMessage="0" showErrorMessage="0" allowBlank="1" type="list">
      <formula1>"Y,N"</formula1>
    </dataValidation>
  </dataValidations>
  <pageMargins left="0.75" right="0.75" top="1" bottom="1" header="0.5" footer="0.5"/>
  <pageSetup orientation="landscape" paperSize="3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40"/>
  <sheetViews>
    <sheetView workbookViewId="0">
      <selection activeCell="A1" sqref="A1"/>
    </sheetView>
  </sheetViews>
  <sheetFormatPr baseColWidth="8" defaultRowHeight="15"/>
  <cols>
    <col width="18" customWidth="1" min="1" max="1"/>
  </cols>
  <sheetData>
    <row r="1">
      <c r="A1" s="2" t="inlineStr">
        <is>
          <t>Non-working days (holidays, planned shutdowns)</t>
        </is>
      </c>
      <c r="C1" s="3" t="inlineStr">
        <is>
          <t>Type one date per row. Work days on the look-ahead skip these and weekends.</t>
        </is>
      </c>
    </row>
    <row r="2">
      <c r="A2" s="4" t="n"/>
    </row>
    <row r="3">
      <c r="A3" s="4" t="n"/>
    </row>
    <row r="4">
      <c r="A4" s="4" t="n"/>
    </row>
    <row r="5">
      <c r="A5" s="4" t="n"/>
    </row>
    <row r="6">
      <c r="A6" s="4" t="n"/>
    </row>
    <row r="7">
      <c r="A7" s="4" t="n"/>
    </row>
    <row r="8">
      <c r="A8" s="4" t="n"/>
    </row>
    <row r="9">
      <c r="A9" s="4" t="n"/>
    </row>
    <row r="10">
      <c r="A10" s="4" t="n"/>
    </row>
    <row r="11">
      <c r="A11" s="4" t="n"/>
    </row>
    <row r="12">
      <c r="A12" s="4" t="n"/>
    </row>
    <row r="13">
      <c r="A13" s="4" t="n"/>
    </row>
    <row r="14">
      <c r="A14" s="4" t="n"/>
    </row>
    <row r="15">
      <c r="A15" s="4" t="n"/>
    </row>
    <row r="16">
      <c r="A16" s="4" t="n"/>
    </row>
    <row r="17">
      <c r="A17" s="4" t="n"/>
    </row>
    <row r="18">
      <c r="A18" s="4" t="n"/>
    </row>
    <row r="19">
      <c r="A19" s="4" t="n"/>
    </row>
    <row r="20">
      <c r="A20" s="4" t="n"/>
    </row>
    <row r="21">
      <c r="A21" s="4" t="n"/>
    </row>
    <row r="22">
      <c r="A22" s="4" t="n"/>
    </row>
    <row r="23">
      <c r="A23" s="4" t="n"/>
    </row>
    <row r="24">
      <c r="A24" s="4" t="n"/>
    </row>
    <row r="25">
      <c r="A25" s="4" t="n"/>
    </row>
    <row r="26">
      <c r="A26" s="4" t="n"/>
    </row>
    <row r="27">
      <c r="A27" s="4" t="n"/>
    </row>
    <row r="28">
      <c r="A28" s="4" t="n"/>
    </row>
    <row r="29">
      <c r="A29" s="4" t="n"/>
    </row>
    <row r="30">
      <c r="A30" s="4" t="n"/>
    </row>
    <row r="31">
      <c r="A31" s="4" t="n"/>
    </row>
    <row r="32">
      <c r="A32" s="4" t="n"/>
    </row>
    <row r="33">
      <c r="A33" s="4" t="n"/>
    </row>
    <row r="34">
      <c r="A34" s="4" t="n"/>
    </row>
    <row r="35">
      <c r="A35" s="4" t="n"/>
    </row>
    <row r="36">
      <c r="A36" s="4" t="n"/>
    </row>
    <row r="37">
      <c r="A37" s="4" t="n"/>
    </row>
    <row r="38">
      <c r="A38" s="4" t="n"/>
    </row>
    <row r="39">
      <c r="A39" s="4" t="n"/>
    </row>
    <row r="40">
      <c r="A40" s="4" t="n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1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7" t="inlineStr">
        <is>
          <t>How to use this three-week look-ahead</t>
        </is>
      </c>
    </row>
    <row r="2">
      <c r="A2" s="18" t="inlineStr">
        <is>
          <t>1. Type the Monday of the coming week in C3 on the Look-ahead sheet. The 20 date columns are last week (grey) and the next three weeks.</t>
        </is>
      </c>
    </row>
    <row r="3">
      <c r="A3" s="18" t="inlineStr">
        <is>
          <t>2. Take each activity from your project schedule that starts, continues or finishes in the next three weeks, and put its schedule ID in column A.</t>
        </is>
      </c>
    </row>
    <row r="4">
      <c r="A4" s="18" t="inlineStr">
        <is>
          <t>3. Break it into pieces a foreman can plan a crew around: an area, a floor, a pour. Keep each line to five work days or fewer.</t>
        </is>
      </c>
    </row>
    <row r="5">
      <c r="A5" s="18" t="inlineStr">
        <is>
          <t>4. Give every line a responsible company, a crew size, a start and a finish. Work days count Monday to Friday and skip the dates on the Holidays sheet.</t>
        </is>
      </c>
    </row>
    <row r="6">
      <c r="A6" s="18" t="inlineStr">
        <is>
          <t>5. Mark critical-path work Y in 'Critical'; its bars turn red.</t>
        </is>
      </c>
    </row>
    <row r="7">
      <c r="A7" s="18" t="inlineStr">
        <is>
          <t>6. For every line, write what must be ready before it can start (an approved submittal, material on site, a passed inspection, an answered RFI, access), and mark Ready Y only when it is.</t>
        </is>
      </c>
    </row>
    <row r="8">
      <c r="A8" s="18" t="inlineStr">
        <is>
          <t>7. Keep last week's lines, with what actually happened, so the meeting starts from the as-built.</t>
        </is>
      </c>
    </row>
    <row r="9">
      <c r="A9" s="18" t="inlineStr">
        <is>
          <t>8. Issue it before the weekly subcontractor meeting, walk it line by line, and update it every week.</t>
        </is>
      </c>
    </row>
    <row r="10">
      <c r="A10" s="18" t="inlineStr">
        <is>
          <t>Rows 9-16 on the Look-ahead sheet are a filled-in example on a made-up job (Harbor Lane Clinic). Delete them before you use the sheet.</t>
        </is>
      </c>
    </row>
    <row r="11">
      <c r="A11" s="18" t="inlineStr">
        <is>
          <t>From conflo.co/templates/three-week-look-ahead-template. Free to use and change.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Conflo</dc:creator>
  <dc:title xmlns:dc="http://purl.org/dc/elements/1.1/">Three-week look-ahead schedule</dc:title>
  <dcterms:created xmlns:dcterms="http://purl.org/dc/terms/" xmlns:xsi="http://www.w3.org/2001/XMLSchema-instance" xsi:type="dcterms:W3CDTF">2026-10-17T05:55:16Z</dcterms:created>
  <dcterms:modified xmlns:dcterms="http://purl.org/dc/terms/" xmlns:xsi="http://www.w3.org/2001/XMLSchema-instance" xsi:type="dcterms:W3CDTF">2026-10-17T05:55:16Z</dcterms:modified>
</cp:coreProperties>
</file>