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tain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1" pivotButton="0" quotePrefix="0" xfId="0"/>
    <xf numFmtId="10" fontId="0" fillId="2" borderId="1" pivotButton="0" quotePrefix="0" xfId="0"/>
    <xf numFmtId="0" fontId="2" fillId="0" borderId="0" pivotButton="0" quotePrefix="0" xfId="0"/>
    <xf numFmtId="164" fontId="0" fillId="0" borderId="1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6" customWidth="1" min="1" max="1"/>
    <col width="20" customWidth="1" min="2" max="2"/>
  </cols>
  <sheetData>
    <row r="1">
      <c r="A1" s="1" t="inlineStr">
        <is>
          <t>Retainage calculator</t>
        </is>
      </c>
    </row>
    <row r="2" ht="32" customHeight="1">
      <c r="A2" s="2" t="inlineStr">
        <is>
          <t>Fill in the yellow cells. Example figures (fictional) are a third pay app where retainage drops from 10% to 5%.</t>
        </is>
      </c>
    </row>
    <row r="4">
      <c r="A4" s="2" t="inlineStr">
        <is>
          <t>Completed and stored to date, this pay app</t>
        </is>
      </c>
      <c r="B4" s="3" t="n">
        <v>302118.6</v>
      </c>
    </row>
    <row r="5">
      <c r="A5" s="2" t="inlineStr">
        <is>
          <t>Completed and stored to date, last pay app (0 on the first)</t>
        </is>
      </c>
      <c r="B5" s="3" t="n">
        <v>231906.8</v>
      </c>
    </row>
    <row r="6">
      <c r="A6" s="2" t="inlineStr">
        <is>
          <t>Retainage rate, this pay app</t>
        </is>
      </c>
      <c r="B6" s="4" t="n">
        <v>0.05</v>
      </c>
    </row>
    <row r="7">
      <c r="A7" s="2" t="inlineStr">
        <is>
          <t>Retainage rate, last pay app (leave blank if unchanged)</t>
        </is>
      </c>
      <c r="B7" s="4" t="n">
        <v>0.1</v>
      </c>
    </row>
    <row r="8">
      <c r="A8" s="5" t="inlineStr">
        <is>
          <t>Results</t>
        </is>
      </c>
    </row>
    <row r="9">
      <c r="A9" s="2" t="inlineStr">
        <is>
          <t>Retainage held to date (rounded to the cent)</t>
        </is>
      </c>
      <c r="B9" s="6">
        <f>ROUND(B4*B6,2)</f>
        <v/>
      </c>
    </row>
    <row r="10">
      <c r="A10" s="2" t="inlineStr">
        <is>
          <t>Total earned less retainage</t>
        </is>
      </c>
      <c r="B10" s="6">
        <f>B4-B9</f>
        <v/>
      </c>
    </row>
    <row r="11">
      <c r="A11" s="2" t="inlineStr">
        <is>
          <t>Retainage held on the last pay app</t>
        </is>
      </c>
      <c r="B11" s="6">
        <f>ROUND(B5*IF(ISBLANK(B7),B6,B7),2)</f>
        <v/>
      </c>
    </row>
    <row r="12">
      <c r="A12" s="2" t="inlineStr">
        <is>
          <t>Less previous payments</t>
        </is>
      </c>
      <c r="B12" s="6">
        <f>B5-B11</f>
        <v/>
      </c>
    </row>
    <row r="13">
      <c r="A13" s="2" t="inlineStr">
        <is>
          <t>Current payment due</t>
        </is>
      </c>
      <c r="B13" s="7">
        <f>B10-B12</f>
        <v/>
      </c>
    </row>
    <row r="14">
      <c r="A14" s="2" t="inlineStr">
        <is>
          <t>Retainage held this period (negative = released)</t>
        </is>
      </c>
      <c r="B14" s="6">
        <f>B9-B11</f>
        <v/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Conflo</dc:creator>
  <dc:title>Retainage calculator</dc:title>
  <dcterms:created xsi:type="dcterms:W3CDTF">2026-10-17T05:46:33Z</dcterms:created>
  <dcterms:modified xsi:type="dcterms:W3CDTF">2026-10-17T05:46:33Z</dcterms:modified>
</cp:coreProperties>
</file>