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nge ord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FFF7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0" fillId="2" borderId="0" pivotButton="0" quotePrefix="0" xfId="0"/>
    <xf numFmtId="16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</cols>
  <sheetData>
    <row r="1">
      <c r="A1" s="1" t="inlineStr">
        <is>
          <t>Change order pricing calculator (conflo.co/templates/change-order-pricing-calculator)</t>
        </is>
      </c>
    </row>
    <row r="2">
      <c r="A2" t="inlineStr">
        <is>
          <t>Fill in the yellow cells. The example is fictional: 12 floor boxes added to an office fit-out. Check your contract for the markups it allows.</t>
        </is>
      </c>
    </row>
    <row r="4">
      <c r="A4" s="2" t="inlineStr">
        <is>
          <t>Direct cost</t>
        </is>
      </c>
    </row>
    <row r="5">
      <c r="A5" t="inlineStr">
        <is>
          <t>Labor, at the burdened rate ($)</t>
        </is>
      </c>
      <c r="B5" s="3" t="n">
        <v>803.16</v>
      </c>
    </row>
    <row r="6">
      <c r="A6" t="inlineStr">
        <is>
          <t>Materials, with tax and delivery ($)</t>
        </is>
      </c>
      <c r="B6" s="3" t="n">
        <v>445.37</v>
      </c>
    </row>
    <row r="7">
      <c r="A7" t="inlineStr">
        <is>
          <t>Equipment ($)</t>
        </is>
      </c>
      <c r="B7" s="3" t="n">
        <v>185</v>
      </c>
    </row>
    <row r="8">
      <c r="A8" t="inlineStr">
        <is>
          <t>Your own work, subtotal</t>
        </is>
      </c>
      <c r="B8" s="4">
        <f>ROUND(B5+B6+B7,2)</f>
        <v/>
      </c>
    </row>
    <row r="9">
      <c r="A9" t="inlineStr">
        <is>
          <t>Subcontractor quotes ($)</t>
        </is>
      </c>
      <c r="B9" s="3" t="n">
        <v>9860</v>
      </c>
    </row>
    <row r="10">
      <c r="A10" t="inlineStr">
        <is>
          <t>Direct cost</t>
        </is>
      </c>
      <c r="B10" s="4">
        <f>ROUND(B8+B9,2)</f>
        <v/>
      </c>
    </row>
    <row r="12">
      <c r="A12" s="2" t="inlineStr">
        <is>
          <t>Markups</t>
        </is>
      </c>
      <c r="B12" s="2" t="inlineStr">
        <is>
          <t>Rate (%)</t>
        </is>
      </c>
      <c r="C12" s="2" t="inlineStr">
        <is>
          <t>Amount</t>
        </is>
      </c>
    </row>
    <row r="13">
      <c r="A13" t="inlineStr">
        <is>
          <t>Markup on your own work</t>
        </is>
      </c>
      <c r="B13" s="5" t="n">
        <v>15</v>
      </c>
      <c r="C13" s="4">
        <f>ROUND(B8*B13/100,2)</f>
        <v/>
      </c>
    </row>
    <row r="14">
      <c r="A14" t="inlineStr">
        <is>
          <t>Markup on subcontracted work</t>
        </is>
      </c>
      <c r="B14" s="5" t="n">
        <v>5</v>
      </c>
      <c r="C14" s="4">
        <f>ROUND(B9*B14/100,2)</f>
        <v/>
      </c>
    </row>
    <row r="15">
      <c r="A15" t="inlineStr">
        <is>
          <t>Subtotal</t>
        </is>
      </c>
      <c r="C15" s="4">
        <f>ROUND(B10+C13+C14,2)</f>
        <v/>
      </c>
    </row>
    <row r="16">
      <c r="A16" t="inlineStr">
        <is>
          <t>Insurance, on the subtotal</t>
        </is>
      </c>
      <c r="B16" s="5" t="n">
        <v>1</v>
      </c>
      <c r="C16" s="4">
        <f>ROUND(C15*B16/100,2)</f>
        <v/>
      </c>
    </row>
    <row r="17">
      <c r="A17" t="inlineStr">
        <is>
          <t>Bond, on the subtotal</t>
        </is>
      </c>
      <c r="B17" s="5" t="n">
        <v>1.2</v>
      </c>
      <c r="C17" s="4">
        <f>ROUND(C15*B17/100,2)</f>
        <v/>
      </c>
    </row>
    <row r="19">
      <c r="A19" s="2" t="inlineStr">
        <is>
          <t>Change order total</t>
        </is>
      </c>
      <c r="C19" s="6">
        <f>ROUND(C15+C16+C17,2)</f>
        <v/>
      </c>
    </row>
    <row r="20">
      <c r="A20" t="inlineStr">
        <is>
          <t>Total markup</t>
        </is>
      </c>
      <c r="C20" s="4">
        <f>ROUND(C19-B10,2)</f>
        <v/>
      </c>
    </row>
    <row r="21">
      <c r="A21" t="inlineStr">
        <is>
          <t>Schedule impact (working days)</t>
        </is>
      </c>
      <c r="B21" s="5" t="n">
        <v>2</v>
      </c>
    </row>
    <row r="23">
      <c r="A23" t="inlineStr">
        <is>
          <t>Each amount is rounded to the cent where it is computed. Insurance and bond are each a percentage of the subtotal after markups.</t>
        </is>
      </c>
    </row>
    <row r="24">
      <c r="A24" t="inlineStr">
        <is>
          <t>Not legal advice: allowable markups, notice periods and what counts as a change are set by your contract and, on public work, the agency's specifications.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Conflo</dc:creator>
  <dc:title>Change order pricing calculator</dc:title>
  <dcterms:created xsi:type="dcterms:W3CDTF">2026-10-15T00:00:00Z</dcterms:created>
  <dcterms:modified xsi:type="dcterms:W3CDTF">2026-10-17T05:52:19Z</dcterms:modified>
</cp:coreProperties>
</file>